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Bas104\データ等保存先\220総務課\14 財政\01 財政共通\02 財政分析\財政状況資料集\H30\【作業依頼：９月１８日（金）〆】平成30年度財政状況資料集の作成について（2回目）\"/>
    </mc:Choice>
  </mc:AlternateContent>
  <xr:revisionPtr revIDLastSave="0" documentId="8_{326ACE69-B750-4990-8FC2-4213253C3841}" xr6:coauthVersionLast="45" xr6:coauthVersionMax="45" xr10:uidLastSave="{00000000-0000-0000-0000-000000000000}"/>
  <bookViews>
    <workbookView xWindow="-120" yWindow="-120" windowWidth="242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U34" i="10"/>
  <c r="U35" i="10" s="1"/>
  <c r="U36" i="10" s="1"/>
  <c r="CO34" i="10"/>
  <c r="CO35" i="10" s="1"/>
  <c r="CO36" i="10" s="1"/>
  <c r="CO37" i="10" s="1"/>
  <c r="AM34" i="10"/>
  <c r="BE34" i="10" s="1"/>
  <c r="BE35" i="10" s="1"/>
  <c r="BE36" i="10" s="1"/>
</calcChain>
</file>

<file path=xl/sharedStrings.xml><?xml version="1.0" encoding="utf-8"?>
<sst xmlns="http://schemas.openxmlformats.org/spreadsheetml/2006/main" count="1129" uniqueCount="599">
  <si>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</si>
  <si>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</si>
  <si>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</si>
  <si>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</si>
  <si>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</si>
  <si>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</si>
  <si>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</si>
  <si>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</si>
  <si>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</si>
  <si>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</si>
  <si>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</si>
  <si>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</si>
  <si>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</si>
  <si>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</si>
  <si>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</si>
  <si>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</si>
  <si>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</si>
  <si>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</si>
  <si>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</si>
  <si>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</si>
  <si>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</si>
  <si>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</si>
  <si>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</si>
  <si>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</si>
  <si>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</si>
  <si>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</si>
  <si>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</si>
  <si>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</si>
  <si>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</si>
  <si>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</si>
  <si>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</si>
  <si>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</si>
  <si>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</si>
  <si>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</si>
  <si>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</si>
  <si>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</si>
  <si>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</si>
  <si>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</si>
  <si>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</si>
  <si>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</si>
  <si>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</si>
  <si>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</si>
  <si>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</si>
  <si>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</si>
  <si>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</si>
  <si>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</si>
  <si>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</si>
  <si>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</si>
  <si>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</si>
  <si>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</si>
  <si>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</si>
  <si>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</si>
  <si>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</si>
  <si>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</si>
  <si>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</si>
  <si>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</si>
  <si>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</si>
  <si>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</si>
  <si>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</si>
  <si>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</si>
  <si>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</si>
  <si>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</si>
  <si>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</si>
  <si>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</si>
  <si>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</si>
  <si>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</si>
  <si>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</si>
  <si>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</si>
  <si>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</si>
  <si>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</si>
  <si>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</si>
  <si>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</si>
  <si>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</si>
  <si>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</si>
  <si>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</si>
  <si>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</si>
  <si>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</si>
  <si>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</si>
  <si>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</si>
  <si>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</si>
  <si>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</si>
  <si>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</si>
  <si>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</si>
  <si>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</si>
  <si>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</si>
  <si>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</si>
  <si>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</si>
  <si>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</si>
  <si>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</si>
  <si>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</si>
  <si>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</si>
  <si>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</si>
  <si>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</si>
  <si>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</si>
  <si>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</si>
  <si>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</si>
  <si>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</si>
  <si>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</si>
  <si>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</si>
  <si>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</si>
  <si>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</si>
  <si>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</si>
  <si>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</si>
  <si>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</si>
  <si>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</si>
  <si>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</si>
  <si>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</si>
  <si>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</si>
  <si>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</si>
  <si>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</si>
  <si>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</si>
  <si>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</si>
  <si>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</si>
  <si>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</si>
  <si>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</si>
  <si>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</si>
  <si>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</si>
  <si>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</si>
  <si>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</si>
  <si>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</si>
  <si>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</si>
  <si>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</si>
  <si>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</si>
  <si>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</si>
  <si>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</si>
  <si>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</si>
  <si>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</si>
  <si>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</si>
  <si>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</si>
  <si>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</si>
  <si>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</si>
  <si>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</si>
  <si>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</si>
  <si>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</si>
  <si>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</si>
  <si>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</si>
  <si>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</si>
  <si>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</si>
  <si>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</si>
  <si>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</si>
  <si>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</si>
  <si>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</si>
  <si>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</si>
  <si>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</si>
  <si>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</si>
  <si>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</si>
  <si>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</si>
  <si>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</si>
  <si>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</si>
  <si>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</si>
  <si>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</si>
  <si>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</si>
  <si>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</si>
  <si>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</si>
  <si>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</si>
  <si>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</si>
  <si>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</si>
  <si>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</si>
  <si>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</si>
  <si>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</si>
  <si>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</si>
  <si>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</si>
  <si>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</si>
  <si>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</si>
  <si>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</si>
  <si>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</si>
  <si>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</si>
  <si>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</si>
  <si>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</si>
  <si>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</si>
  <si>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</si>
  <si>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</si>
  <si>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</si>
  <si>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</si>
  <si>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</si>
  <si>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</si>
  <si>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</si>
  <si>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</si>
  <si>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</si>
  <si>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</si>
  <si>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</si>
  <si>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</si>
  <si>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</si>
  <si>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</si>
  <si>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</si>
  <si>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</si>
  <si>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</si>
  <si>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</si>
  <si>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</si>
  <si>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</si>
  <si>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</si>
  <si>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</si>
  <si>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</si>
  <si>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</si>
  <si>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</si>
  <si>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</si>
  <si>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</si>
  <si>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</si>
  <si>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</si>
  <si>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</si>
  <si>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</si>
  <si>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</si>
  <si>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</si>
  <si>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</si>
  <si>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</si>
  <si>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</si>
  <si>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</si>
  <si>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</si>
  <si>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</si>
  <si>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</si>
  <si>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</si>
  <si>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</si>
  <si>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島根県吉賀町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</si>
  <si>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</si>
  <si>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</si>
  <si>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</si>
  <si>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</si>
  <si>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</si>
  <si>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</si>
  <si>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</si>
  <si>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</si>
  <si>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</si>
  <si>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</si>
  <si>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</si>
  <si>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</si>
  <si>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</si>
  <si>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</si>
  <si>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</si>
  <si>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</si>
  <si>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</si>
  <si>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</si>
  <si>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</si>
  <si>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</si>
  <si>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</si>
  <si>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</si>
  <si>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</si>
  <si>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</si>
  <si>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</si>
  <si>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</si>
  <si>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</si>
  <si>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</si>
  <si>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</si>
  <si>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</si>
  <si>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</si>
  <si>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</si>
  <si>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</si>
  <si>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</si>
  <si>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</si>
  <si>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</si>
  <si>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</si>
  <si>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</si>
  <si>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</si>
  <si>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</si>
  <si>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</si>
  <si>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</si>
  <si>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</si>
  <si>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</si>
  <si>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</si>
  <si>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</si>
  <si>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</si>
  <si>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</si>
  <si>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</si>
  <si>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</si>
  <si>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</si>
  <si>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</si>
  <si>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</si>
  <si>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</si>
  <si>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</si>
  <si>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</si>
  <si>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</si>
  <si>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</si>
  <si>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</si>
  <si>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</si>
  <si>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</si>
  <si>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</si>
  <si>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</si>
  <si>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</si>
  <si>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</si>
  <si>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</si>
  <si>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</si>
  <si>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</si>
  <si>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</si>
  <si>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</si>
  <si>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</si>
  <si>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</si>
  <si>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</si>
  <si>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</si>
  <si>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</si>
  <si>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</si>
  <si>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</si>
  <si>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</si>
  <si>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</si>
  <si>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</si>
  <si>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</si>
  <si>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</si>
  <si>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</si>
  <si>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</si>
  <si>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</si>
  <si>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</si>
  <si>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</si>
  <si>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</si>
  <si>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</si>
  <si>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</si>
  <si>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</si>
  <si>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</si>
  <si>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</si>
  <si>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</si>
  <si>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</si>
  <si>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</si>
  <si>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</si>
  <si>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</si>
  <si>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</si>
  <si>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</si>
  <si>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</si>
  <si>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</si>
  <si>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</si>
  <si>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</si>
  <si>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</si>
  <si>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</si>
  <si>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</si>
  <si>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</si>
  <si>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</si>
  <si>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</si>
  <si>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</si>
  <si>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</si>
  <si>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</si>
  <si>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</si>
  <si>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</si>
  <si>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</si>
  <si>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</si>
  <si>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</si>
  <si>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</si>
  <si>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</si>
  <si>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</si>
  <si>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</si>
  <si>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</si>
  <si>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</si>
  <si>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</si>
  <si>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</si>
  <si>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</si>
  <si>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</si>
  <si>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</si>
  <si>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</si>
  <si>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</si>
  <si>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</si>
  <si>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</si>
  <si>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</si>
  <si>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</si>
  <si>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</si>
  <si>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</si>
  <si>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</si>
  <si>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</si>
  <si>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</si>
  <si>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</si>
  <si>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</si>
  <si>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</si>
  <si>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</si>
  <si>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</si>
  <si>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</si>
  <si>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</si>
  <si>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</si>
  <si>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島根県吉賀町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</si>
  <si>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</si>
  <si>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</si>
  <si>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</si>
  <si>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</si>
  <si>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</si>
  <si>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</si>
  <si>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</si>
  <si>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</si>
  <si>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</si>
  <si>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</si>
  <si>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</si>
  <si>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</si>
  <si>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</si>
  <si>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</si>
  <si>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</si>
  <si>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</si>
  <si>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</si>
  <si>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</si>
  <si>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</si>
  <si>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</si>
  <si>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</si>
  <si>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</si>
  <si>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</si>
  <si>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</si>
  <si>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</si>
  <si>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</si>
  <si>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</si>
  <si>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</si>
  <si>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</si>
  <si>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</si>
  <si>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</si>
  <si>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</si>
  <si>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</si>
  <si>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</si>
  <si>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</si>
  <si>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</si>
  <si>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</si>
  <si>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</si>
  <si>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</si>
  <si>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小水力発電事業特別会計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</si>
  <si>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</si>
  <si>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</si>
  <si>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</si>
  <si>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</si>
  <si>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</si>
  <si>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</si>
  <si>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</si>
  <si>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</si>
  <si>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</si>
  <si>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</si>
  <si>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</si>
  <si>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</si>
  <si>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</si>
  <si>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</si>
  <si>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</si>
  <si>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</si>
  <si>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</si>
  <si>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</si>
  <si>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</si>
  <si>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</si>
  <si>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</si>
  <si>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</si>
  <si>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</si>
  <si>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</si>
  <si>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</si>
  <si>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</si>
  <si>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</si>
  <si>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</si>
  <si>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</si>
  <si>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</si>
  <si>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</si>
  <si>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</si>
  <si>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</si>
  <si>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</si>
  <si>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</si>
  <si>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</si>
  <si>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</si>
  <si>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</si>
  <si>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</si>
  <si>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</si>
  <si>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</si>
  <si>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</si>
  <si>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</si>
  <si>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</si>
  <si>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</si>
  <si>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</si>
  <si>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</si>
  <si>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</si>
  <si>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</si>
  <si>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</si>
  <si>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</si>
  <si>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</si>
  <si>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</si>
  <si>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</si>
  <si>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</si>
  <si>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</si>
  <si>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</si>
  <si>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</si>
  <si>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</si>
  <si>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</si>
  <si>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</si>
  <si>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</si>
  <si>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</si>
  <si>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</si>
  <si>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</si>
  <si>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</si>
  <si>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</si>
  <si>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</si>
  <si>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</si>
  <si>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</si>
  <si>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</si>
  <si>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</si>
  <si>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</si>
  <si>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</si>
  <si>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</si>
  <si>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</si>
  <si>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</si>
  <si>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</si>
  <si>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</si>
  <si>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</si>
  <si>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</si>
  <si>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</si>
  <si>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</si>
  <si>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</si>
  <si>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</si>
  <si>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</si>
  <si>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</si>
  <si>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</si>
  <si>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</si>
  <si>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</si>
  <si>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</si>
  <si>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</si>
  <si>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</si>
  <si>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</si>
  <si>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</si>
  <si>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</si>
  <si>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</si>
  <si>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</si>
  <si>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</si>
  <si>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</si>
  <si>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</si>
  <si>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</si>
  <si>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</si>
  <si>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</si>
  <si>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</si>
  <si>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</si>
  <si>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</si>
  <si>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</si>
  <si>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</si>
  <si>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</si>
  <si>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</si>
  <si>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</si>
  <si>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</si>
  <si>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</si>
  <si>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</si>
  <si>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</si>
  <si>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</si>
  <si>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</si>
  <si>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</si>
  <si>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</si>
  <si>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</si>
  <si>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</si>
  <si>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</si>
  <si>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</si>
  <si>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</si>
  <si>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</si>
  <si>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</si>
  <si>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</si>
  <si>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</si>
  <si>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</si>
  <si>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</si>
  <si>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</si>
  <si>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</si>
  <si>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</si>
  <si>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</si>
  <si>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</si>
  <si>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</si>
  <si>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</si>
  <si>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</si>
  <si>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</si>
  <si>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</si>
  <si>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</si>
  <si>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</si>
  <si>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</si>
  <si>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</si>
  <si>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</si>
  <si>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</si>
  <si>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</si>
  <si>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</si>
  <si>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</si>
  <si>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</si>
  <si>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国民健康保険事業特別会計</t>
  </si>
  <si>
    <t>介護保険事業特別会計</t>
  </si>
  <si>
    <t>後期高齢者医療保険事業特別会計</t>
  </si>
  <si>
    <t>▲ 0.03</t>
  </si>
  <si>
    <t>下水道事業特別会計</t>
  </si>
  <si>
    <t>農業集落排水事業特別会計</t>
  </si>
  <si>
    <t>小水力発電事業特別会計</t>
  </si>
  <si>
    <t>その他会計（赤字）</t>
  </si>
  <si>
    <t>その他会計（黒字）</t>
  </si>
  <si>
    <t>H25末</t>
    <phoneticPr fontId="5"/>
  </si>
  <si>
    <t>H26末</t>
    <phoneticPr fontId="5"/>
  </si>
  <si>
    <t>H27末</t>
    <phoneticPr fontId="5"/>
  </si>
  <si>
    <t>H28末</t>
    <phoneticPr fontId="5"/>
  </si>
  <si>
    <t>H29末</t>
    <phoneticPr fontId="5"/>
  </si>
  <si>
    <t>吉賀町土地開発公社</t>
  </si>
  <si>
    <t>株式会社エポックかきのきむら</t>
    <rPh sb="0" eb="2">
      <t>カブシキ</t>
    </rPh>
    <rPh sb="2" eb="4">
      <t>カイシャ</t>
    </rPh>
    <phoneticPr fontId="2"/>
  </si>
  <si>
    <t>株式会社サンエム</t>
    <rPh sb="0" eb="2">
      <t>カブシキ</t>
    </rPh>
    <rPh sb="2" eb="4">
      <t>カイシャ</t>
    </rPh>
    <phoneticPr fontId="2"/>
  </si>
  <si>
    <t>一般社団法人吉賀町農業公社</t>
    <rPh sb="0" eb="6">
      <t>イッパンシャダンホウジン</t>
    </rPh>
    <phoneticPr fontId="2"/>
  </si>
  <si>
    <t>平成30年10月31日解散</t>
    <rPh sb="0" eb="2">
      <t>ヘイセイ</t>
    </rPh>
    <rPh sb="4" eb="5">
      <t>ネン</t>
    </rPh>
    <rPh sb="7" eb="8">
      <t>ガツ</t>
    </rPh>
    <rPh sb="10" eb="11">
      <t>ニチ</t>
    </rPh>
    <rPh sb="11" eb="13">
      <t>カイサン</t>
    </rPh>
    <phoneticPr fontId="2"/>
  </si>
  <si>
    <t>-</t>
    <phoneticPr fontId="2"/>
  </si>
  <si>
    <t>鹿足郡不燃物処理組合</t>
  </si>
  <si>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</si>
  <si>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</si>
  <si>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</si>
  <si>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</si>
  <si>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</si>
  <si>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</si>
  <si>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</si>
  <si>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t>
    <phoneticPr fontId="2"/>
  </si>
  <si>
    <t>まちづくり基金</t>
    <rPh sb="5" eb="7">
      <t>キキン</t>
    </rPh>
    <phoneticPr fontId="2"/>
  </si>
  <si>
    <t>地域福祉基金</t>
    <rPh sb="0" eb="2">
      <t>チイキ</t>
    </rPh>
    <rPh sb="2" eb="4">
      <t>フクシ</t>
    </rPh>
    <rPh sb="4" eb="6">
      <t>キキン</t>
    </rPh>
    <phoneticPr fontId="2"/>
  </si>
  <si>
    <t>ふるさと創生基金</t>
    <rPh sb="4" eb="6">
      <t>ソウセイ</t>
    </rPh>
    <rPh sb="6" eb="8">
      <t>キキン</t>
    </rPh>
    <phoneticPr fontId="2"/>
  </si>
  <si>
    <t>人材育成基金</t>
    <rPh sb="0" eb="2">
      <t>ジンザイ</t>
    </rPh>
    <rPh sb="2" eb="4">
      <t>イクセイ</t>
    </rPh>
    <rPh sb="4" eb="6">
      <t>キキン</t>
    </rPh>
    <phoneticPr fontId="2"/>
  </si>
  <si>
    <t>ふるさと応援基金</t>
    <rPh sb="4" eb="6">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</si>
  <si>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</si>
  <si>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</si>
  <si>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</si>
  <si>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平成29年度の将来負担比率は、類似団体と比べて高い水準にある一方、有形固定資産減価償却率は類似団体よりもやや低い水準にある。
　公共施設等総合管理計画において、公共施設等の延べ床面積を40年間で40％減少するという目標を設定し、老朽化した公共施設等の集約化・複合化を積極的に進めていくことが必要であるが、普通建設事業に伴う地方債発行により地方債残高は増加に転じていることから、将来負担比率が増加することが見込まれる。</t>
    <rPh sb="193" eb="195">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</si>
  <si>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</si>
  <si>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</si>
  <si>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</si>
  <si>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</si>
  <si>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</si>
  <si>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</si>
  <si>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実質公債費比率は類似団体平均より低く推移しており、平成30年度は類似団体平均より1.4ポイント低い状況である。　しかし平成29年度の5.3％からは平成30年度は5.8％と0.5ポイント上昇した。これは平成30年度の単年度の比率が6.6％となり、平成29年度の5.1％から上昇したことによる。要因は、普通建設事業に伴う地方債借入により元利償還金が増加したこと、合併算定替による段階的な引き下げによる普通交付税が減少したためである。一方、将来負担比率は53.7％と類似団体平均の0.0％を大きく上回っている。普通建設事業に伴う地方債借入等により地方債残高が増加したこと、地方創生事業等への充当により充当可能基金残高が減少したことが大きな要因となっている。
</t>
    <rPh sb="26" eb="28">
      <t>ヘイセイ</t>
    </rPh>
    <rPh sb="60" eb="62">
      <t>ヘイセイ</t>
    </rPh>
    <rPh sb="74" eb="76">
      <t>ヘイセイ</t>
    </rPh>
    <rPh sb="101" eb="103">
      <t>ヘイセイ</t>
    </rPh>
    <rPh sb="123" eb="125">
      <t>ヘイセイ</t>
    </rPh>
    <rPh sb="146" eb="148">
      <t>ヨウイン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</si>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</sst>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095C622-4158-480C-8E68-AE38A0CBBD6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C06A-4645-BD22-453D37AA7E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195648</c:v>
                </c:pt>
                <c:pt idx="1">
                  <c:v>257666</c:v>
                </c:pt>
                <c:pt idx="2">
                  <c:v>201893</c:v>
                </c:pt>
                <c:pt idx="3">
                  <c:v>181255</c:v>
                </c:pt>
                <c:pt idx="4">
                  <c:v>163218</c:v>
                </c:pt>
              </c:numCache>
            </c:numRef>
          </c:val>
          <c:smooth val="0"/>
          <c:extLst>
            <c:ext xmlns:c16="http://schemas.microsoft.com/office/drawing/2014/chart" uri="{C3380CC4-5D6E-409C-BE32-E72D297353CC}">
              <c16:uniqueId val="{00000001-C06A-4645-BD22-453D37AA7E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6.07</c:v>
                </c:pt>
                <c:pt idx="1">
                  <c:v>4.62</c:v>
                </c:pt>
                <c:pt idx="2">
                  <c:v>5.88</c:v>
                </c:pt>
                <c:pt idx="3">
                  <c:v>2.98</c:v>
                </c:pt>
                <c:pt idx="4">
                  <c:v>3.78</c:v>
                </c:pt>
              </c:numCache>
            </c:numRef>
          </c:val>
          <c:extLst>
            <c:ext xmlns:c16="http://schemas.microsoft.com/office/drawing/2014/chart" uri="{C3380CC4-5D6E-409C-BE32-E72D297353CC}">
              <c16:uniqueId val="{00000000-1DC3-4494-8D30-57134E21F3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31.94</c:v>
                </c:pt>
                <c:pt idx="1">
                  <c:v>32.32</c:v>
                </c:pt>
                <c:pt idx="2">
                  <c:v>33.26</c:v>
                </c:pt>
                <c:pt idx="3">
                  <c:v>33.409999999999997</c:v>
                </c:pt>
                <c:pt idx="4">
                  <c:v>33.97</c:v>
                </c:pt>
              </c:numCache>
            </c:numRef>
          </c:val>
          <c:extLst>
            <c:ext xmlns:c16="http://schemas.microsoft.com/office/drawing/2014/chart" uri="{C3380CC4-5D6E-409C-BE32-E72D297353CC}">
              <c16:uniqueId val="{00000001-1DC3-4494-8D30-57134E21F3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3.09</c:v>
                </c:pt>
                <c:pt idx="1">
                  <c:v>2.04</c:v>
                </c:pt>
                <c:pt idx="2">
                  <c:v>1.1599999999999999</c:v>
                </c:pt>
                <c:pt idx="3">
                  <c:v>1.8</c:v>
                </c:pt>
                <c:pt idx="4">
                  <c:v>0.78</c:v>
                </c:pt>
              </c:numCache>
            </c:numRef>
          </c:val>
          <c:smooth val="0"/>
          <c:extLst>
            <c:ext xmlns:c16="http://schemas.microsoft.com/office/drawing/2014/chart" uri="{C3380CC4-5D6E-409C-BE32-E72D297353CC}">
              <c16:uniqueId val="{00000002-1DC3-4494-8D30-57134E21F3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0.1</c:v>
                </c:pt>
                <c:pt idx="4">
                  <c:v>#N/A</c:v>
                </c:pt>
                <c:pt idx="5">
                  <c:v>0.74</c:v>
                </c:pt>
                <c:pt idx="6">
                  <c:v>#N/A</c:v>
                </c:pt>
                <c:pt idx="7">
                  <c:v>0</c:v>
                </c:pt>
                <c:pt idx="8">
                  <c:v>#N/A</c:v>
                </c:pt>
                <c:pt idx="9">
                  <c:v>0</c:v>
                </c:pt>
              </c:numCache>
            </c:numRef>
          </c:val>
          <c:extLst>
            <c:ext xmlns:c16="http://schemas.microsoft.com/office/drawing/2014/chart" uri="{C3380CC4-5D6E-409C-BE32-E72D297353CC}">
              <c16:uniqueId val="{00000000-FC7B-4C3A-A488-5208FA71C3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7B-4C3A-A488-5208FA71C3C8}"/>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0.13</c:v>
                </c:pt>
                <c:pt idx="6">
                  <c:v>#N/A</c:v>
                </c:pt>
                <c:pt idx="7">
                  <c:v>0</c:v>
                </c:pt>
                <c:pt idx="8">
                  <c:v>#N/A</c:v>
                </c:pt>
                <c:pt idx="9">
                  <c:v>0</c:v>
                </c:pt>
              </c:numCache>
            </c:numRef>
          </c:val>
          <c:extLst>
            <c:ext xmlns:c16="http://schemas.microsoft.com/office/drawing/2014/chart" uri="{C3380CC4-5D6E-409C-BE32-E72D297353CC}">
              <c16:uniqueId val="{00000002-FC7B-4C3A-A488-5208FA71C3C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FC7B-4C3A-A488-5208FA71C3C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FC7B-4C3A-A488-5208FA71C3C8}"/>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0.03</c:v>
                </c:pt>
                <c:pt idx="3">
                  <c:v>#N/A</c:v>
                </c:pt>
                <c:pt idx="4">
                  <c:v>#N/A</c:v>
                </c:pt>
                <c:pt idx="5">
                  <c:v>0</c:v>
                </c:pt>
                <c:pt idx="6">
                  <c:v>#N/A</c:v>
                </c:pt>
                <c:pt idx="7">
                  <c:v>0.01</c:v>
                </c:pt>
                <c:pt idx="8">
                  <c:v>#N/A</c:v>
                </c:pt>
                <c:pt idx="9">
                  <c:v>0.02</c:v>
                </c:pt>
              </c:numCache>
            </c:numRef>
          </c:val>
          <c:extLst>
            <c:ext xmlns:c16="http://schemas.microsoft.com/office/drawing/2014/chart" uri="{C3380CC4-5D6E-409C-BE32-E72D297353CC}">
              <c16:uniqueId val="{00000005-FC7B-4C3A-A488-5208FA71C3C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0.02</c:v>
                </c:pt>
                <c:pt idx="4">
                  <c:v>#N/A</c:v>
                </c:pt>
                <c:pt idx="5">
                  <c:v>0.03</c:v>
                </c:pt>
                <c:pt idx="6">
                  <c:v>#N/A</c:v>
                </c:pt>
                <c:pt idx="7">
                  <c:v>0.52</c:v>
                </c:pt>
                <c:pt idx="8">
                  <c:v>#N/A</c:v>
                </c:pt>
                <c:pt idx="9">
                  <c:v>0.13</c:v>
                </c:pt>
              </c:numCache>
            </c:numRef>
          </c:val>
          <c:extLst>
            <c:ext xmlns:c16="http://schemas.microsoft.com/office/drawing/2014/chart" uri="{C3380CC4-5D6E-409C-BE32-E72D297353CC}">
              <c16:uniqueId val="{00000006-FC7B-4C3A-A488-5208FA71C3C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0.32</c:v>
                </c:pt>
                <c:pt idx="2">
                  <c:v>#N/A</c:v>
                </c:pt>
                <c:pt idx="3">
                  <c:v>0</c:v>
                </c:pt>
                <c:pt idx="4">
                  <c:v>#N/A</c:v>
                </c:pt>
                <c:pt idx="5">
                  <c:v>0.01</c:v>
                </c:pt>
                <c:pt idx="6">
                  <c:v>#N/A</c:v>
                </c:pt>
                <c:pt idx="7">
                  <c:v>0.76</c:v>
                </c:pt>
                <c:pt idx="8">
                  <c:v>#N/A</c:v>
                </c:pt>
                <c:pt idx="9">
                  <c:v>0.36</c:v>
                </c:pt>
              </c:numCache>
            </c:numRef>
          </c:val>
          <c:extLst>
            <c:ext xmlns:c16="http://schemas.microsoft.com/office/drawing/2014/chart" uri="{C3380CC4-5D6E-409C-BE32-E72D297353CC}">
              <c16:uniqueId val="{00000007-FC7B-4C3A-A488-5208FA71C3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6.06</c:v>
                </c:pt>
                <c:pt idx="2">
                  <c:v>#N/A</c:v>
                </c:pt>
                <c:pt idx="3">
                  <c:v>4.62</c:v>
                </c:pt>
                <c:pt idx="4">
                  <c:v>#N/A</c:v>
                </c:pt>
                <c:pt idx="5">
                  <c:v>5.87</c:v>
                </c:pt>
                <c:pt idx="6">
                  <c:v>#N/A</c:v>
                </c:pt>
                <c:pt idx="7">
                  <c:v>2.98</c:v>
                </c:pt>
                <c:pt idx="8">
                  <c:v>#N/A</c:v>
                </c:pt>
                <c:pt idx="9">
                  <c:v>3.77</c:v>
                </c:pt>
              </c:numCache>
            </c:numRef>
          </c:val>
          <c:extLst>
            <c:ext xmlns:c16="http://schemas.microsoft.com/office/drawing/2014/chart" uri="{C3380CC4-5D6E-409C-BE32-E72D297353CC}">
              <c16:uniqueId val="{00000008-FC7B-4C3A-A488-5208FA71C3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3</c:v>
                </c:pt>
                <c:pt idx="8">
                  <c:v>#N/A</c:v>
                </c:pt>
                <c:pt idx="9">
                  <c:v>4.58</c:v>
                </c:pt>
              </c:numCache>
            </c:numRef>
          </c:val>
          <c:extLst>
            <c:ext xmlns:c16="http://schemas.microsoft.com/office/drawing/2014/chart" uri="{C3380CC4-5D6E-409C-BE32-E72D297353CC}">
              <c16:uniqueId val="{00000009-FC7B-4C3A-A488-5208FA71C3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910</c:v>
                </c:pt>
                <c:pt idx="5">
                  <c:v>809</c:v>
                </c:pt>
                <c:pt idx="8">
                  <c:v>801</c:v>
                </c:pt>
                <c:pt idx="11">
                  <c:v>836</c:v>
                </c:pt>
                <c:pt idx="14">
                  <c:v>773</c:v>
                </c:pt>
              </c:numCache>
            </c:numRef>
          </c:val>
          <c:extLst>
            <c:ext xmlns:c16="http://schemas.microsoft.com/office/drawing/2014/chart" uri="{C3380CC4-5D6E-409C-BE32-E72D297353CC}">
              <c16:uniqueId val="{00000000-519B-47C4-9F0C-84320EF338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9B-47C4-9F0C-84320EF338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19B-47C4-9F0C-84320EF338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61</c:v>
                </c:pt>
                <c:pt idx="3">
                  <c:v>63</c:v>
                </c:pt>
                <c:pt idx="6">
                  <c:v>56</c:v>
                </c:pt>
                <c:pt idx="9">
                  <c:v>60</c:v>
                </c:pt>
                <c:pt idx="12">
                  <c:v>58</c:v>
                </c:pt>
              </c:numCache>
            </c:numRef>
          </c:val>
          <c:extLst>
            <c:ext xmlns:c16="http://schemas.microsoft.com/office/drawing/2014/chart" uri="{C3380CC4-5D6E-409C-BE32-E72D297353CC}">
              <c16:uniqueId val="{00000003-519B-47C4-9F0C-84320EF338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185</c:v>
                </c:pt>
                <c:pt idx="3">
                  <c:v>168</c:v>
                </c:pt>
                <c:pt idx="6">
                  <c:v>206</c:v>
                </c:pt>
                <c:pt idx="9">
                  <c:v>241</c:v>
                </c:pt>
                <c:pt idx="12">
                  <c:v>261</c:v>
                </c:pt>
              </c:numCache>
            </c:numRef>
          </c:val>
          <c:extLst>
            <c:ext xmlns:c16="http://schemas.microsoft.com/office/drawing/2014/chart" uri="{C3380CC4-5D6E-409C-BE32-E72D297353CC}">
              <c16:uniqueId val="{00000004-519B-47C4-9F0C-84320EF338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9B-47C4-9F0C-84320EF338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9B-47C4-9F0C-84320EF338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848</c:v>
                </c:pt>
                <c:pt idx="3">
                  <c:v>738</c:v>
                </c:pt>
                <c:pt idx="6">
                  <c:v>716</c:v>
                </c:pt>
                <c:pt idx="9">
                  <c:v>690</c:v>
                </c:pt>
                <c:pt idx="12">
                  <c:v>651</c:v>
                </c:pt>
              </c:numCache>
            </c:numRef>
          </c:val>
          <c:extLst>
            <c:ext xmlns:c16="http://schemas.microsoft.com/office/drawing/2014/chart" uri="{C3380CC4-5D6E-409C-BE32-E72D297353CC}">
              <c16:uniqueId val="{00000007-519B-47C4-9F0C-84320EF338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185</c:v>
                </c:pt>
                <c:pt idx="2">
                  <c:v>#N/A</c:v>
                </c:pt>
                <c:pt idx="3">
                  <c:v>#N/A</c:v>
                </c:pt>
                <c:pt idx="4">
                  <c:v>161</c:v>
                </c:pt>
                <c:pt idx="5">
                  <c:v>#N/A</c:v>
                </c:pt>
                <c:pt idx="6">
                  <c:v>#N/A</c:v>
                </c:pt>
                <c:pt idx="7">
                  <c:v>178</c:v>
                </c:pt>
                <c:pt idx="8">
                  <c:v>#N/A</c:v>
                </c:pt>
                <c:pt idx="9">
                  <c:v>#N/A</c:v>
                </c:pt>
                <c:pt idx="10">
                  <c:v>156</c:v>
                </c:pt>
                <c:pt idx="11">
                  <c:v>#N/A</c:v>
                </c:pt>
                <c:pt idx="12">
                  <c:v>#N/A</c:v>
                </c:pt>
                <c:pt idx="13">
                  <c:v>198</c:v>
                </c:pt>
                <c:pt idx="14">
                  <c:v>#N/A</c:v>
                </c:pt>
              </c:numCache>
            </c:numRef>
          </c:val>
          <c:smooth val="0"/>
          <c:extLst>
            <c:ext xmlns:c16="http://schemas.microsoft.com/office/drawing/2014/chart" uri="{C3380CC4-5D6E-409C-BE32-E72D297353CC}">
              <c16:uniqueId val="{00000008-519B-47C4-9F0C-84320EF338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7514</c:v>
                </c:pt>
                <c:pt idx="5">
                  <c:v>7950</c:v>
                </c:pt>
                <c:pt idx="8">
                  <c:v>8087</c:v>
                </c:pt>
                <c:pt idx="11">
                  <c:v>8052</c:v>
                </c:pt>
                <c:pt idx="14">
                  <c:v>8063</c:v>
                </c:pt>
              </c:numCache>
            </c:numRef>
          </c:val>
          <c:extLst>
            <c:ext xmlns:c16="http://schemas.microsoft.com/office/drawing/2014/chart" uri="{C3380CC4-5D6E-409C-BE32-E72D297353CC}">
              <c16:uniqueId val="{00000000-0FF9-4665-ACBD-CB8EDCE510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502</c:v>
                </c:pt>
                <c:pt idx="5">
                  <c:v>505</c:v>
                </c:pt>
                <c:pt idx="8">
                  <c:v>506</c:v>
                </c:pt>
                <c:pt idx="11">
                  <c:v>440</c:v>
                </c:pt>
                <c:pt idx="14">
                  <c:v>475</c:v>
                </c:pt>
              </c:numCache>
            </c:numRef>
          </c:val>
          <c:extLst>
            <c:ext xmlns:c16="http://schemas.microsoft.com/office/drawing/2014/chart" uri="{C3380CC4-5D6E-409C-BE32-E72D297353CC}">
              <c16:uniqueId val="{00000001-0FF9-4665-ACBD-CB8EDCE510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2664</c:v>
                </c:pt>
                <c:pt idx="5">
                  <c:v>2637</c:v>
                </c:pt>
                <c:pt idx="8">
                  <c:v>2635</c:v>
                </c:pt>
                <c:pt idx="11">
                  <c:v>2547</c:v>
                </c:pt>
                <c:pt idx="14">
                  <c:v>2479</c:v>
                </c:pt>
              </c:numCache>
            </c:numRef>
          </c:val>
          <c:extLst>
            <c:ext xmlns:c16="http://schemas.microsoft.com/office/drawing/2014/chart" uri="{C3380CC4-5D6E-409C-BE32-E72D297353CC}">
              <c16:uniqueId val="{00000002-0FF9-4665-ACBD-CB8EDCE510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F9-4665-ACBD-CB8EDCE510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F9-4665-ACBD-CB8EDCE510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F9-4665-ACBD-CB8EDCE510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1155</c:v>
                </c:pt>
                <c:pt idx="3">
                  <c:v>1118</c:v>
                </c:pt>
                <c:pt idx="6">
                  <c:v>1131</c:v>
                </c:pt>
                <c:pt idx="9">
                  <c:v>1149</c:v>
                </c:pt>
                <c:pt idx="12">
                  <c:v>1102</c:v>
                </c:pt>
              </c:numCache>
            </c:numRef>
          </c:val>
          <c:extLst>
            <c:ext xmlns:c16="http://schemas.microsoft.com/office/drawing/2014/chart" uri="{C3380CC4-5D6E-409C-BE32-E72D297353CC}">
              <c16:uniqueId val="{00000006-0FF9-4665-ACBD-CB8EDCE510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222</c:v>
                </c:pt>
                <c:pt idx="3">
                  <c:v>167</c:v>
                </c:pt>
                <c:pt idx="6">
                  <c:v>117</c:v>
                </c:pt>
                <c:pt idx="9">
                  <c:v>72</c:v>
                </c:pt>
                <c:pt idx="12">
                  <c:v>39</c:v>
                </c:pt>
              </c:numCache>
            </c:numRef>
          </c:val>
          <c:extLst>
            <c:ext xmlns:c16="http://schemas.microsoft.com/office/drawing/2014/chart" uri="{C3380CC4-5D6E-409C-BE32-E72D297353CC}">
              <c16:uniqueId val="{00000007-0FF9-4665-ACBD-CB8EDCE510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3509</c:v>
                </c:pt>
                <c:pt idx="3">
                  <c:v>3493</c:v>
                </c:pt>
                <c:pt idx="6">
                  <c:v>3438</c:v>
                </c:pt>
                <c:pt idx="9">
                  <c:v>3281</c:v>
                </c:pt>
                <c:pt idx="12">
                  <c:v>3296</c:v>
                </c:pt>
              </c:numCache>
            </c:numRef>
          </c:val>
          <c:extLst>
            <c:ext xmlns:c16="http://schemas.microsoft.com/office/drawing/2014/chart" uri="{C3380CC4-5D6E-409C-BE32-E72D297353CC}">
              <c16:uniqueId val="{00000008-0FF9-4665-ACBD-CB8EDCE510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4</c:v>
                </c:pt>
                <c:pt idx="6">
                  <c:v>3</c:v>
                </c:pt>
                <c:pt idx="9">
                  <c:v>2</c:v>
                </c:pt>
                <c:pt idx="12">
                  <c:v>2</c:v>
                </c:pt>
              </c:numCache>
            </c:numRef>
          </c:val>
          <c:extLst>
            <c:ext xmlns:c16="http://schemas.microsoft.com/office/drawing/2014/chart" uri="{C3380CC4-5D6E-409C-BE32-E72D297353CC}">
              <c16:uniqueId val="{00000009-0FF9-4665-ACBD-CB8EDCE510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6605</c:v>
                </c:pt>
                <c:pt idx="3">
                  <c:v>7165</c:v>
                </c:pt>
                <c:pt idx="6">
                  <c:v>7623</c:v>
                </c:pt>
                <c:pt idx="9">
                  <c:v>7781</c:v>
                </c:pt>
                <c:pt idx="12">
                  <c:v>8193</c:v>
                </c:pt>
              </c:numCache>
            </c:numRef>
          </c:val>
          <c:extLst>
            <c:ext xmlns:c16="http://schemas.microsoft.com/office/drawing/2014/chart" uri="{C3380CC4-5D6E-409C-BE32-E72D297353CC}">
              <c16:uniqueId val="{0000000A-0FF9-4665-ACBD-CB8EDCE510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816</c:v>
                </c:pt>
                <c:pt idx="2">
                  <c:v>#N/A</c:v>
                </c:pt>
                <c:pt idx="3">
                  <c:v>#N/A</c:v>
                </c:pt>
                <c:pt idx="4">
                  <c:v>854</c:v>
                </c:pt>
                <c:pt idx="5">
                  <c:v>#N/A</c:v>
                </c:pt>
                <c:pt idx="6">
                  <c:v>#N/A</c:v>
                </c:pt>
                <c:pt idx="7">
                  <c:v>1083</c:v>
                </c:pt>
                <c:pt idx="8">
                  <c:v>#N/A</c:v>
                </c:pt>
                <c:pt idx="9">
                  <c:v>#N/A</c:v>
                </c:pt>
                <c:pt idx="10">
                  <c:v>1246</c:v>
                </c:pt>
                <c:pt idx="11">
                  <c:v>#N/A</c:v>
                </c:pt>
                <c:pt idx="12">
                  <c:v>#N/A</c:v>
                </c:pt>
                <c:pt idx="13">
                  <c:v>1616</c:v>
                </c:pt>
                <c:pt idx="14">
                  <c:v>#N/A</c:v>
                </c:pt>
              </c:numCache>
            </c:numRef>
          </c:val>
          <c:smooth val="0"/>
          <c:extLst>
            <c:ext xmlns:c16="http://schemas.microsoft.com/office/drawing/2014/chart" uri="{C3380CC4-5D6E-409C-BE32-E72D297353CC}">
              <c16:uniqueId val="{0000000B-0FF9-4665-ACBD-CB8EDCE510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1266</c:v>
                </c:pt>
                <c:pt idx="1">
                  <c:v>1268</c:v>
                </c:pt>
                <c:pt idx="2">
                  <c:v>1269</c:v>
                </c:pt>
              </c:numCache>
            </c:numRef>
          </c:val>
          <c:extLst>
            <c:ext xmlns:c16="http://schemas.microsoft.com/office/drawing/2014/chart" uri="{C3380CC4-5D6E-409C-BE32-E72D297353CC}">
              <c16:uniqueId val="{00000000-D852-4D9C-965D-8386996C32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509</c:v>
                </c:pt>
                <c:pt idx="1">
                  <c:v>509</c:v>
                </c:pt>
                <c:pt idx="2">
                  <c:v>509</c:v>
                </c:pt>
              </c:numCache>
            </c:numRef>
          </c:val>
          <c:extLst>
            <c:ext xmlns:c16="http://schemas.microsoft.com/office/drawing/2014/chart" uri="{C3380CC4-5D6E-409C-BE32-E72D297353CC}">
              <c16:uniqueId val="{00000001-D852-4D9C-965D-8386996C32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1709</c:v>
                </c:pt>
                <c:pt idx="1">
                  <c:v>1537</c:v>
                </c:pt>
                <c:pt idx="2">
                  <c:v>1418</c:v>
                </c:pt>
              </c:numCache>
            </c:numRef>
          </c:val>
          <c:extLst>
            <c:ext xmlns:c16="http://schemas.microsoft.com/office/drawing/2014/chart" uri="{C3380CC4-5D6E-409C-BE32-E72D297353CC}">
              <c16:uniqueId val="{00000002-D852-4D9C-965D-8386996C32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{39EE58F6-A707-481C-8EE1-29384FA774E9}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3D7-443B-B7E3-B3FB34952B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{F9DDB672-9122-4368-B72B-74B3F1501AF3}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D7-443B-B7E3-B3FB34952B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{D6B21F86-DC60-4B7F-AF55-6CF24AD3A1A3}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D7-443B-B7E3-B3FB34952B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{B44D43D9-9C34-46F2-BF97-5C8DCC5E3373}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D7-443B-B7E3-B3FB34952B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{5FF94392-CB1C-4290-B316-A5F3EA74A229}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D7-443B-B7E3-B3FB34952B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{69572D16-4DB9-48C1-8946-3D9DF581E841}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3D7-443B-B7E3-B3FB34952B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{74803D6A-F3E7-4752-9AC4-21E2EC783273}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3D7-443B-B7E3-B3FB34952B93}"/>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{DC11CBB2-7F74-4C20-912D-42CA8EFE189A}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3D7-443B-B7E3-B3FB34952B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{D975018B-66C3-4940-98A2-76B417FFD495}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3D7-443B-B7E3-B3FB34952B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57.1</c:v>
                </c:pt>
              </c:numCache>
            </c:numRef>
          </c:xVal>
          <c:yVal>
            <c:numRef>
              <c:f>公会計指標分析・財政指標組合せ分析表!$BP$51:$DC$51</c:f>
              <c:numCache>
                <c:formatCode>#,##0.0;"▲ "#,##0.0</c:formatCode>
                <c:ptCount val="40"/>
                <c:pt idx="24">
                  <c:v>40.5</c:v>
                </c:pt>
              </c:numCache>
            </c:numRef>
          </c:yVal>
          <c:smooth val="0"/>
          <c:extLst>
            <c:ext xmlns:c16="http://schemas.microsoft.com/office/drawing/2014/chart" uri="{C3380CC4-5D6E-409C-BE32-E72D297353CC}">
              <c16:uniqueId val="{00000009-F3D7-443B-B7E3-B3FB34952B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{422A080B-D9C1-4C2E-A981-EAD550DE8C89}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3D7-443B-B7E3-B3FB34952B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{9AC307C6-6D1A-403D-8551-86F545A535CA}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D7-443B-B7E3-B3FB34952B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{6F2C0DE1-764D-4ECC-BD4A-4EFF3470C949}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D7-443B-B7E3-B3FB34952B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{A581A0B9-8669-459D-BC09-EE23B408BA0D}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D7-443B-B7E3-B3FB34952B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{1B4D1EC2-CAB3-436D-8FBA-2B54974C74E8}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D7-443B-B7E3-B3FB34952B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{31D07AC0-BC88-48E8-A74C-955BE874D059}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3D7-443B-B7E3-B3FB34952B9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{3AD68E91-FA36-4765-BD77-4E3826CEA373}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3D7-443B-B7E3-B3FB34952B93}"/>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{7489B977-AB2D-4493-AE76-51473E4AFABD}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3D7-443B-B7E3-B3FB34952B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{CEB2F70B-4A5E-40C3-B1FC-BD8934414E14}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3D7-443B-B7E3-B3FB34952B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59.1</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F3D7-443B-B7E3-B3FB34952B93}"/>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{970D4E7E-FDDD-4DBA-9376-1F3D8439FDEA}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E4B-4345-A0E7-1A2C976893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{6D101658-8737-40D8-B48B-8FBAF2972DAA}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4B-4345-A0E7-1A2C976893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{8C7F27C3-72B8-4E1A-BDD2-DA7921C1BCB1}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4B-4345-A0E7-1A2C976893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{C2B1A1E0-F246-469B-BB93-2B56C3E5E3B0}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4B-4345-A0E7-1A2C976893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{3D6700A1-F428-4E9F-BD99-7DCA4EF213AE}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4B-4345-A0E7-1A2C976893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{4D5BFF7E-73F3-4045-9F8F-B81189C616BE}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E4B-4345-A0E7-1A2C976893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{D487C921-7C08-448B-B3F1-DD1A6CDC998F}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E4B-4345-A0E7-1A2C976893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{B6DB5133-993B-4AAE-A8A1-D9A267A42CA3}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E4B-4345-A0E7-1A2C976893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{AB10E76D-687E-4771-8983-E72044DDA781}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E4B-4345-A0E7-1A2C976893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6.1</c:v>
                </c:pt>
                <c:pt idx="16">
                  <c:v>5.5</c:v>
                </c:pt>
                <c:pt idx="24">
                  <c:v>5.3</c:v>
                </c:pt>
                <c:pt idx="32">
                  <c:v>5.8</c:v>
                </c:pt>
              </c:numCache>
            </c:numRef>
          </c:xVal>
          <c:yVal>
            <c:numRef>
              <c:f>公会計指標分析・財政指標組合せ分析表!$BP$73:$DC$73</c:f>
              <c:numCache>
                <c:formatCode>#,##0.0;"▲ "#,##0.0</c:formatCode>
                <c:ptCount val="40"/>
                <c:pt idx="0">
                  <c:v>26.2</c:v>
                </c:pt>
                <c:pt idx="8">
                  <c:v>26.9</c:v>
                </c:pt>
                <c:pt idx="16">
                  <c:v>35.299999999999997</c:v>
                </c:pt>
                <c:pt idx="24">
                  <c:v>40.5</c:v>
                </c:pt>
                <c:pt idx="32">
                  <c:v>53.7</c:v>
                </c:pt>
              </c:numCache>
            </c:numRef>
          </c:yVal>
          <c:smooth val="0"/>
          <c:extLst>
            <c:ext xmlns:c16="http://schemas.microsoft.com/office/drawing/2014/chart" uri="{C3380CC4-5D6E-409C-BE32-E72D297353CC}">
              <c16:uniqueId val="{00000009-DE4B-4345-A0E7-1A2C976893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{964927B2-022F-49D8-8686-20F9FFAB4371}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E4B-4345-A0E7-1A2C976893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{5B8FB649-69BC-45DD-B3B3-BB0C074EE9A4}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4B-4345-A0E7-1A2C976893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{27632EB4-A625-4260-BDC6-53019B1540C6}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4B-4345-A0E7-1A2C976893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{8B9679CA-5E2C-4E09-A307-BB052C81501F}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4B-4345-A0E7-1A2C976893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{EEE0CC53-E21D-48F4-8CDD-7F49D7450399}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4B-4345-A0E7-1A2C976893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{4B46CAFB-E2E5-43B3-B581-9CCD80687EF6}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E4B-4345-A0E7-1A2C97689348}"/>
                </c:ext>
              </c:extLst>
            </c:dLbl>
            <c:dLbl>
              <c:idx val="16"/>
              <c:layout>
                <c:manualLayout>
                  <c:x val="-2.7652713450776058E-2"/>
                  <c:y val="-9.78930507217241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{CA81AB0A-EEB1-40BC-A8C7-256367C393B2}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E4B-4345-A0E7-1A2C97689348}"/>
                </c:ext>
              </c:extLst>
            </c:dLbl>
            <c:dLbl>
              <c:idx val="24"/>
              <c:layout>
                <c:manualLayout>
                  <c:x val="-3.5743269787445277E-2"/>
                  <c:y val="-6.35990854211946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{F54FE5BA-9176-4FCB-B85F-C3F4E4FEEB50}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E4B-4345-A0E7-1A2C97689348}"/>
                </c:ext>
              </c:extLst>
            </c:dLbl>
            <c:dLbl>
              <c:idx val="32"/>
              <c:layout>
                <c:manualLayout>
                  <c:x val="-3.1697991619110633E-2"/>
                  <c:y val="-2.57576338766783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{8E6F99D2-8B36-413F-814C-2C009AB71884}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E4B-4345-A0E7-1A2C976893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E4B-4345-A0E7-1A2C97689348}"/>
            </c:ext>
          </c:extLst>
        </c:ser>
        <c:dLbls>
          <c:showLegendKey val="0"/>
          <c:showVal val="1"/>
          <c:showCatName val="0"/>
          <c:showSerName val="0"/>
          <c:showPercent val="0"/>
          <c:showBubbleSize val="0"/>
        </c:dLbls>
        <c:axId val="84219776"/>
        <c:axId val="84234240"/>
      </c:scatterChart>
      <c:valAx>
        <c:axId val="84219776"/>
        <c:scaling>
          <c:orientation val="minMax"/>
          <c:max val="9.5"/>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については、簡易水道統合事業及び下水道新処理区整備事業に係る地方債借入の据置期間終了に伴う元利償還金増加のため、公営企業債の元利償還金に対する繰入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分子全体としては、過疎債や合併特例債等の大型建設事業の財源としての新規地方債発行により、元利償還金額は増加に転じる見込みである。</a:t>
          </a:r>
        </a:p>
        <a:p>
          <a:r>
            <a:rPr kumimoji="1" lang="ja-JP" altLang="en-US" sz="1400">
              <a:latin typeface="ＭＳ ゴシック" pitchFamily="49" charset="-128"/>
              <a:ea typeface="ＭＳ ゴシック" pitchFamily="49" charset="-128"/>
            </a:rPr>
            <a:t>　今後も発行と償還のスケジュール調整が重要になる。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普通建設事業に伴う地方債発行により地方債残高は増加に転じており、今後も地方債発行額は高止まりすることが見込まれる。事業の必要性や事業効果を考慮し、将来への過度な負担となることのないよう、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充当可能基金については、地方創生事業への充当財源として活用する予定であり、今後も減少が見込まれる。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また、基準財政需要額算入見込額については、過疎対策事業債及び合併特例事業債等の償還額の増加が見込まれるため、増加が見込まれる。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よって、比率がさらに上昇することが予想されるため、新規地方債発行額の抑制等に努める。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島根県吉賀町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基金全体としては、令和元年度末までを計画期間とする総合戦略に掲げる地方創生事業への充当財源として積極的に活用したため前年度より約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若年層世帯の支援や学校教育における食育の充実を行うことを目的に学校給食費の無償化、若年層の共働き世帯の支援や幼児の保育環境や児童の放課後保育環境の維持や運営の充実を図るため保育料及び学童保育料の無償化を実施しており、これら子育て支援事業の将来的な充当財源として過疎地域自立促進特別事業（基金）を活用し、まちづくり基金へ積み立て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次財政健全化指針（計画期間：平成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自立」し、「持続可能」で、「透明」な財政運営を財政健全化の目指すべき姿としており、今後の厳しい財政状況が見込まれるなか、基金は単年度の財源対策はもとより、計画的な財政運営を行なうための貴重な財源であることから、本来の目的を踏まえたうえで、適切な活用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ふるさと創生基金　地域活性化の円滑な実施を図るため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　高齢者の保健福祉分野の基盤整備を進め、地域福祉の向上を図る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まちづくり基金　町民の参加と協働によるまちづくりを推進するため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まちづくり基金及びふるさと創生基金については、総合戦略に掲げる地方創生事業への充当財源として活用したため減少。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まちづくり基金及びふるさと創生基金については、令和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年度までを計画期間とする当町の総合戦略に掲げる地方創生事業への充当財源として活用する予定であり、今後も減少が見込まれる。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地域福祉基金については、不採算地区医療を担い、公的病院として地域住民の医療を支える重要な役割を持つ社会医療法人の経営安定化に対する支援事業（計画期間：平成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年度）に充当するため減少を見込む。</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年度から取崩しはなく、平成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年度以降は運用利息以外の積立てがないため微増。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期財政計画で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基金残高の目途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年後に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億円程度と見込む。</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年度から取崩しはなく、平成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年度以降は運用利息以外の積立てがないため微増。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中期財政計画では、公債費の抑制・縮減に努め、積極的に繰上償還を検討することとしており、令和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年度末までに繰上償還の充当財源として全額を取り崩す予定。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D50900-B2FF-488C-92AE-0CF58E1F6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202633E-A015-436A-9D74-728C6B799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735B002-203B-4B12-8277-D366FC4F43F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88E2414-3865-4614-802F-B991F9846B7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10A0F7-6D32-472C-9A67-82EE56EE62F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1404ED1-16D2-4217-9010-062ED7C1829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F64DC68-078A-41D7-8299-97185C0C617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AB8DBAF-C6DD-45D6-8EA2-D26597083B2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F6A9F3A-DF30-44D0-AE9F-E708FE156B0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4235D6B-7A18-4FE4-946E-18B16E67B73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49BBFC3-7E6F-4C1B-9AED-997CDC36E2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F50F008-525F-4C2C-A4A7-8B51856C6B8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
6,136
336.50
6,505,807
6,346,208
141,185
3,735,847
8,193,082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81C0FC1-2FD0-4889-A18D-61BA38CD686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2357996-08CA-4B6E-86F9-883DA10BF16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FD87515-16D9-43F8-8D93-A4D8544DF5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0F949FD-55F6-460B-BEC5-879F6DE2C89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04E14F4-1EA6-4CAB-A09B-6ADF61212B1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1E5A2B2-8F2B-4157-AAFF-4DD39A3B7C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89D23DE-1B13-4867-A743-D85351AC28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EF7F7F5-F27E-44A2-AC8D-CA3832563A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5B61301-4B1A-4FB4-85D4-456A8293C07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FADD89E-5A29-47A3-9107-8753754460B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3B630A0-D20D-4A0D-9F9D-1F7326FFA4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5E94A69-A5F8-4830-A4C7-1F04186153D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C7D07D5-719F-4431-87CA-493F581651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3D3CCCA-9EC2-4ACB-838C-C0AEDB9FF80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C68D1B8-8B36-424A-8626-8387B0FBDDC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50DD641-E5C0-4158-BD6C-071C8EFC7DB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108CABB-F063-4382-865C-9523D7AEF9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0F4B28A-21C3-4D5B-AC79-CB24389B5D8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839643A9-B9FF-4424-88C6-36D8E1940AE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0AEF9DE-51CC-4CFD-A29D-FB44E5204B4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C8DCB7C-4B97-4683-B985-4C2C1B1D147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5D64133-D5C1-463F-995F-8E99955EADD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AB7E93C-BCB6-46D0-AFFA-E8F36873BD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BAD314A6-E815-404C-B981-C39A952E0E4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C809B3E-C4C8-46C0-91FD-09856EE3F8F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9BD0ADC-9BE5-470C-980F-A3C3E065D43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46F7771-02F5-420E-B6E7-F407E52C498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1A89449-DBED-4A77-9D0D-381035F06A4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11B04EA-2BE1-4173-8090-57A34232C02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F81E3EF-EB7C-474B-A0C8-24090C22CBD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3410555-BBCB-4569-A7B4-C66DFB42D6C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08223D9-1982-4DEF-B54E-5C77901B0C1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44A49B4-7D43-4E72-AAAA-0DCEADD46C6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66F9E7E-482E-4B61-947A-243F6624514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年度の有形固定資産減価償却率は、類似団体平均よりやや低い水準にある。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有形固定資産減価償却率については、今後も上昇することが見込まれるため、平成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％削減するという目標を掲げており、今後想定される資産の更新時期に向けて、更新の優先順位付けや老朽化した施設の集約化・複合化や除却を進めていくことが課題である。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96773FF-DB77-4F26-AB82-DD5FB8CC9C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71285B1-FA82-4436-B652-892BAE62518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3CAECBA-54EE-4A40-AF31-E760324BCF35}"/>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9E50067A-DD34-4D21-BDA9-5507C895722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33D9E8C1-57B3-4BD1-928C-17E0391DB8E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CF177EAC-A488-4CDA-80EB-0A0AA315B4F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A9C2877E-865A-4299-BDB7-2F9E393DAA3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D1FC30BA-85C5-416F-8E0C-1FDAD7DABEB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1B01566E-A750-4FBF-A987-56BEE6EC154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F547A67A-E0E8-4577-A666-F89D256822A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FDEAF605-FA42-41ED-A859-C44240F70E5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71F5B465-F02F-43FD-BD9B-7C9B694B8B4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64AB47C2-89A2-48EE-98FB-BB7B0B2FB8BA}"/>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3794739-A508-4818-A233-B77C24F59C1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3148FA20-BDFF-432A-8442-06260F49C50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65EF1AAA-FB2E-485E-9969-8FB2DEC404C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a:extLst>
            <a:ext uri="{FF2B5EF4-FFF2-40B4-BE49-F238E27FC236}">
              <a16:creationId xmlns:a16="http://schemas.microsoft.com/office/drawing/2014/main" id="{933AF8E2-809F-443A-ABC2-AC50CA2BCF40}"/>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a:extLst>
            <a:ext uri="{FF2B5EF4-FFF2-40B4-BE49-F238E27FC236}">
              <a16:creationId xmlns:a16="http://schemas.microsoft.com/office/drawing/2014/main" id="{4DE2C554-A608-41BD-8F79-BF3859EA4D5A}"/>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a:extLst>
            <a:ext uri="{FF2B5EF4-FFF2-40B4-BE49-F238E27FC236}">
              <a16:creationId xmlns:a16="http://schemas.microsoft.com/office/drawing/2014/main" id="{BCB593CE-DBAB-4BD7-BEBE-5AA5DA1131E0}"/>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a:extLst>
            <a:ext uri="{FF2B5EF4-FFF2-40B4-BE49-F238E27FC236}">
              <a16:creationId xmlns:a16="http://schemas.microsoft.com/office/drawing/2014/main" id="{37547999-E074-4465-86D0-5AEF6F392CA9}"/>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a:extLst>
            <a:ext uri="{FF2B5EF4-FFF2-40B4-BE49-F238E27FC236}">
              <a16:creationId xmlns:a16="http://schemas.microsoft.com/office/drawing/2014/main" id="{C1B6D55D-9BC8-474D-8A1D-3A9A104634E3}"/>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a:extLst>
            <a:ext uri="{FF2B5EF4-FFF2-40B4-BE49-F238E27FC236}">
              <a16:creationId xmlns:a16="http://schemas.microsoft.com/office/drawing/2014/main" id="{33D8D076-7750-4416-BB67-648110C49819}"/>
            </a:ext>
          </a:extLst>
        </xdr:cNvPr>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a:extLst>
            <a:ext uri="{FF2B5EF4-FFF2-40B4-BE49-F238E27FC236}">
              <a16:creationId xmlns:a16="http://schemas.microsoft.com/office/drawing/2014/main" id="{3BE71D52-7A4A-46F2-8160-349E0485AADD}"/>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a:extLst>
            <a:ext uri="{FF2B5EF4-FFF2-40B4-BE49-F238E27FC236}">
              <a16:creationId xmlns:a16="http://schemas.microsoft.com/office/drawing/2014/main" id="{1966794E-646A-4E1E-A7A7-D101EF919C98}"/>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a:extLst>
            <a:ext uri="{FF2B5EF4-FFF2-40B4-BE49-F238E27FC236}">
              <a16:creationId xmlns:a16="http://schemas.microsoft.com/office/drawing/2014/main" id="{67BDCDC9-B88E-45D1-8B22-00EF82E30F6D}"/>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73" name="フローチャート: 判断 72">
          <a:extLst>
            <a:ext uri="{FF2B5EF4-FFF2-40B4-BE49-F238E27FC236}">
              <a16:creationId xmlns:a16="http://schemas.microsoft.com/office/drawing/2014/main" id="{CCCC8551-8C0E-4B89-A705-141E042C9278}"/>
            </a:ext>
          </a:extLst>
        </xdr:cNvPr>
        <xdr:cNvSpPr/>
      </xdr:nvSpPr>
      <xdr:spPr>
        <a:xfrm>
          <a:off x="2476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339F653-DCC5-48F8-866D-5B56F5DC1A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1C6A8E7-A9AA-4D8C-881E-3FEA79BB4E0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1AB0E30-ADBC-4B7B-96E7-59BCDD78D6E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C7CD638-0C63-47FC-AB17-B0F11D707BD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0B7A89-1BF1-4367-919F-FBC89CC65B0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118851</xdr:rowOff>
    </xdr:from>
    <xdr:to>
      <xdr:col>19</xdr:col>
      <xdr:colOff>187325</xdr:colOff>
      <xdr:row>31</xdr:row>
      <xdr:rowOff>49001</xdr:rowOff>
    </xdr:to>
    <xdr:sp macro="" textlink="">
      <xdr:nvSpPr>
        <xdr:cNvPr id="79" name="楕円 78">
          <a:extLst>
            <a:ext uri="{FF2B5EF4-FFF2-40B4-BE49-F238E27FC236}">
              <a16:creationId xmlns:a16="http://schemas.microsoft.com/office/drawing/2014/main" id="{5A04B285-CC3D-4C81-88F7-0BC8EE29F785}"/>
            </a:ext>
          </a:extLst>
        </xdr:cNvPr>
        <xdr:cNvSpPr/>
      </xdr:nvSpPr>
      <xdr:spPr>
        <a:xfrm>
          <a:off x="4000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29544</xdr:rowOff>
    </xdr:from>
    <xdr:ext cx="405111" cy="259045"/>
    <xdr:sp macro="" textlink="">
      <xdr:nvSpPr>
        <xdr:cNvPr id="80" name="n_1aveValue有形固定資産減価償却率">
          <a:extLst>
            <a:ext uri="{FF2B5EF4-FFF2-40B4-BE49-F238E27FC236}">
              <a16:creationId xmlns:a16="http://schemas.microsoft.com/office/drawing/2014/main" id="{F8033EC9-8415-4794-B81E-879171AE8624}"/>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1" name="n_2aveValue有形固定資産減価償却率">
          <a:extLst>
            <a:ext uri="{FF2B5EF4-FFF2-40B4-BE49-F238E27FC236}">
              <a16:creationId xmlns:a16="http://schemas.microsoft.com/office/drawing/2014/main" id="{FF71DE90-1FA2-4E9A-B90C-8491D43A261C}"/>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97913</xdr:rowOff>
    </xdr:from>
    <xdr:ext cx="405111" cy="259045"/>
    <xdr:sp macro="" textlink="">
      <xdr:nvSpPr>
        <xdr:cNvPr id="82" name="n_3aveValue有形固定資産減価償却率">
          <a:extLst>
            <a:ext uri="{FF2B5EF4-FFF2-40B4-BE49-F238E27FC236}">
              <a16:creationId xmlns:a16="http://schemas.microsoft.com/office/drawing/2014/main" id="{B7245B17-4559-4DD4-810F-4F7BFE98070B}"/>
            </a:ext>
          </a:extLst>
        </xdr:cNvPr>
        <xdr:cNvSpPr txBox="1"/>
      </xdr:nvSpPr>
      <xdr:spPr>
        <a:xfrm>
          <a:off x="2324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40128</xdr:rowOff>
    </xdr:from>
    <xdr:ext cx="405111" cy="259045"/>
    <xdr:sp macro="" textlink="">
      <xdr:nvSpPr>
        <xdr:cNvPr id="83" name="n_1mainValue有形固定資産減価償却率">
          <a:extLst>
            <a:ext uri="{FF2B5EF4-FFF2-40B4-BE49-F238E27FC236}">
              <a16:creationId xmlns:a16="http://schemas.microsoft.com/office/drawing/2014/main" id="{26E1163D-A801-404D-9D07-38CE0F4C1EB9}"/>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id="{A9AD58CA-403E-44F5-B087-1B6A6CB909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a:extLst>
            <a:ext uri="{FF2B5EF4-FFF2-40B4-BE49-F238E27FC236}">
              <a16:creationId xmlns:a16="http://schemas.microsoft.com/office/drawing/2014/main" id="{E6DDDC1E-5967-48E0-B26A-615F8FA59E8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a:extLst>
            <a:ext uri="{FF2B5EF4-FFF2-40B4-BE49-F238E27FC236}">
              <a16:creationId xmlns:a16="http://schemas.microsoft.com/office/drawing/2014/main" id="{25F20F60-18AE-47B5-B225-32CBE3EAD2E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id="{49F3D63B-DF85-43A6-8934-F5D93B3EF2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id="{FF32B833-4743-41D0-A82D-1C664357952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a:extLst>
            <a:ext uri="{FF2B5EF4-FFF2-40B4-BE49-F238E27FC236}">
              <a16:creationId xmlns:a16="http://schemas.microsoft.com/office/drawing/2014/main" id="{EB7FA50E-ED31-4FED-9275-2BDE5C2F16B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a:extLst>
            <a:ext uri="{FF2B5EF4-FFF2-40B4-BE49-F238E27FC236}">
              <a16:creationId xmlns:a16="http://schemas.microsoft.com/office/drawing/2014/main" id="{5D383B84-032B-4086-99F3-F300A130C3D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a:extLst>
            <a:ext uri="{FF2B5EF4-FFF2-40B4-BE49-F238E27FC236}">
              <a16:creationId xmlns:a16="http://schemas.microsoft.com/office/drawing/2014/main" id="{9EB0BCC7-56E3-4E31-97FD-ADEF18F4EED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a:extLst>
            <a:ext uri="{FF2B5EF4-FFF2-40B4-BE49-F238E27FC236}">
              <a16:creationId xmlns:a16="http://schemas.microsoft.com/office/drawing/2014/main" id="{BE13F557-3B42-41D1-9B04-22FC34A3803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a:extLst>
            <a:ext uri="{FF2B5EF4-FFF2-40B4-BE49-F238E27FC236}">
              <a16:creationId xmlns:a16="http://schemas.microsoft.com/office/drawing/2014/main" id="{BB7F6B27-3D0B-4BED-9592-FCC0B923BC7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a:extLst>
            <a:ext uri="{FF2B5EF4-FFF2-40B4-BE49-F238E27FC236}">
              <a16:creationId xmlns:a16="http://schemas.microsoft.com/office/drawing/2014/main" id="{6F5724AB-65AF-4847-BF03-9254165A67E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a:extLst>
            <a:ext uri="{FF2B5EF4-FFF2-40B4-BE49-F238E27FC236}">
              <a16:creationId xmlns:a16="http://schemas.microsoft.com/office/drawing/2014/main" id="{5BC0BE7D-37E3-4C62-B9DC-4FD848AB4F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a:extLst>
            <a:ext uri="{FF2B5EF4-FFF2-40B4-BE49-F238E27FC236}">
              <a16:creationId xmlns:a16="http://schemas.microsoft.com/office/drawing/2014/main" id="{61AAF714-E8D4-4B8E-AE70-87273E98BFC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年度の債務償還比率は、類似団体平均を大きく上回る水準にある。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比率については、債務償還に充当できる一般財源（＝償還充当限度額）に対する実質債務の比率を表す指標であり、比率が低いほど債務償還能力が高い（債務の償還原資を経常経費から確保できてい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普通建設事業に伴う地方債発行により地方債残高は増加に転じていることから、事業の必要性や事業効果を考慮し、起債に大きく依存することがないように、財政運営に努めていく。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a:extLst>
            <a:ext uri="{FF2B5EF4-FFF2-40B4-BE49-F238E27FC236}">
              <a16:creationId xmlns:a16="http://schemas.microsoft.com/office/drawing/2014/main" id="{E3A21DF9-4DF6-4CD0-AD3D-2B4EAEFB24A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a:extLst>
            <a:ext uri="{FF2B5EF4-FFF2-40B4-BE49-F238E27FC236}">
              <a16:creationId xmlns:a16="http://schemas.microsoft.com/office/drawing/2014/main" id="{2E5B4A6A-69C7-47D5-A371-C15DE2CDE6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a:extLst>
            <a:ext uri="{FF2B5EF4-FFF2-40B4-BE49-F238E27FC236}">
              <a16:creationId xmlns:a16="http://schemas.microsoft.com/office/drawing/2014/main" id="{9D99474B-876A-493C-A279-3EFB37BDA1B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a:extLst>
            <a:ext uri="{FF2B5EF4-FFF2-40B4-BE49-F238E27FC236}">
              <a16:creationId xmlns:a16="http://schemas.microsoft.com/office/drawing/2014/main" id="{E93271C4-D26E-42AF-85B1-B62E28C8889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a:extLst>
            <a:ext uri="{FF2B5EF4-FFF2-40B4-BE49-F238E27FC236}">
              <a16:creationId xmlns:a16="http://schemas.microsoft.com/office/drawing/2014/main" id="{489BECB0-4E0D-40EB-A73F-DE2848B4047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2" name="テキスト ボックス 101">
          <a:extLst>
            <a:ext uri="{FF2B5EF4-FFF2-40B4-BE49-F238E27FC236}">
              <a16:creationId xmlns:a16="http://schemas.microsoft.com/office/drawing/2014/main" id="{C6F8BCD5-D941-4003-B92C-6C43BA38D13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a:extLst>
            <a:ext uri="{FF2B5EF4-FFF2-40B4-BE49-F238E27FC236}">
              <a16:creationId xmlns:a16="http://schemas.microsoft.com/office/drawing/2014/main" id="{9987C7F8-5209-411D-B528-B01B2755E30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4" name="テキスト ボックス 103">
          <a:extLst>
            <a:ext uri="{FF2B5EF4-FFF2-40B4-BE49-F238E27FC236}">
              <a16:creationId xmlns:a16="http://schemas.microsoft.com/office/drawing/2014/main" id="{B023CEE1-24F8-4E0B-94E0-68E4E83558A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a:extLst>
            <a:ext uri="{FF2B5EF4-FFF2-40B4-BE49-F238E27FC236}">
              <a16:creationId xmlns:a16="http://schemas.microsoft.com/office/drawing/2014/main" id="{E0A56230-70FB-497A-912D-15EF7FB32F3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6" name="テキスト ボックス 105">
          <a:extLst>
            <a:ext uri="{FF2B5EF4-FFF2-40B4-BE49-F238E27FC236}">
              <a16:creationId xmlns:a16="http://schemas.microsoft.com/office/drawing/2014/main" id="{16AF5F5A-52B8-4169-91A6-F1CF515190A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a:extLst>
            <a:ext uri="{FF2B5EF4-FFF2-40B4-BE49-F238E27FC236}">
              <a16:creationId xmlns:a16="http://schemas.microsoft.com/office/drawing/2014/main" id="{3EE86DEC-13BE-4E4B-AA69-D89E495CD6F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8" name="テキスト ボックス 107">
          <a:extLst>
            <a:ext uri="{FF2B5EF4-FFF2-40B4-BE49-F238E27FC236}">
              <a16:creationId xmlns:a16="http://schemas.microsoft.com/office/drawing/2014/main" id="{EF4307A3-BB17-4931-9FA0-AA00C6CB1A8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id="{C161178A-F97C-4E7A-9188-1FCC2B559E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a:extLst>
            <a:ext uri="{FF2B5EF4-FFF2-40B4-BE49-F238E27FC236}">
              <a16:creationId xmlns:a16="http://schemas.microsoft.com/office/drawing/2014/main" id="{936E99C9-B192-493B-8740-23950585D72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a:extLst>
            <a:ext uri="{FF2B5EF4-FFF2-40B4-BE49-F238E27FC236}">
              <a16:creationId xmlns:a16="http://schemas.microsoft.com/office/drawing/2014/main" id="{88509CD5-251F-44D9-9C93-82D3D9C16A9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2" name="直線コネクタ 111">
          <a:extLst>
            <a:ext uri="{FF2B5EF4-FFF2-40B4-BE49-F238E27FC236}">
              <a16:creationId xmlns:a16="http://schemas.microsoft.com/office/drawing/2014/main" id="{7569BC66-61EA-48A7-B91C-A2C04734A9C5}"/>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比率最小値テキスト">
          <a:extLst>
            <a:ext uri="{FF2B5EF4-FFF2-40B4-BE49-F238E27FC236}">
              <a16:creationId xmlns:a16="http://schemas.microsoft.com/office/drawing/2014/main" id="{45705682-B970-438A-88F5-36682184A41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a:extLst>
            <a:ext uri="{FF2B5EF4-FFF2-40B4-BE49-F238E27FC236}">
              <a16:creationId xmlns:a16="http://schemas.microsoft.com/office/drawing/2014/main" id="{85A403F4-6B72-469C-BBFB-34BD98B6247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15" name="債務償還比率最大値テキスト">
          <a:extLst>
            <a:ext uri="{FF2B5EF4-FFF2-40B4-BE49-F238E27FC236}">
              <a16:creationId xmlns:a16="http://schemas.microsoft.com/office/drawing/2014/main" id="{125295C2-DEB4-4962-BE95-7C969DBD3F94}"/>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16" name="直線コネクタ 115">
          <a:extLst>
            <a:ext uri="{FF2B5EF4-FFF2-40B4-BE49-F238E27FC236}">
              <a16:creationId xmlns:a16="http://schemas.microsoft.com/office/drawing/2014/main" id="{2C831776-A133-48FD-9071-AD17406038C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17" name="債務償還比率平均値テキスト">
          <a:extLst>
            <a:ext uri="{FF2B5EF4-FFF2-40B4-BE49-F238E27FC236}">
              <a16:creationId xmlns:a16="http://schemas.microsoft.com/office/drawing/2014/main" id="{1391CB13-2A15-4392-90C0-400A487CC4CB}"/>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18" name="フローチャート: 判断 117">
          <a:extLst>
            <a:ext uri="{FF2B5EF4-FFF2-40B4-BE49-F238E27FC236}">
              <a16:creationId xmlns:a16="http://schemas.microsoft.com/office/drawing/2014/main" id="{762853CA-7C4D-47C9-AF83-CD039A98839E}"/>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19" name="フローチャート: 判断 118">
          <a:extLst>
            <a:ext uri="{FF2B5EF4-FFF2-40B4-BE49-F238E27FC236}">
              <a16:creationId xmlns:a16="http://schemas.microsoft.com/office/drawing/2014/main" id="{3DBFE1C0-53F0-4C05-9AE0-AC0D09DCC047}"/>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F95DD629-6138-41A3-A6DE-8A48C1DBFC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3CA991E9-AC9F-4854-8DFF-E450F7CC593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13F14962-B927-462E-9041-E09F6857773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8438B33C-297E-4790-8BA6-0B1EC8B231A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DC5E2950-6A11-4214-A447-27F9D254451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54730</xdr:rowOff>
    </xdr:from>
    <xdr:to>
      <xdr:col>76</xdr:col>
      <xdr:colOff>73025</xdr:colOff>
      <xdr:row>29</xdr:row>
      <xdr:rowOff>156330</xdr:rowOff>
    </xdr:to>
    <xdr:sp macro="" textlink="">
      <xdr:nvSpPr>
        <xdr:cNvPr id="125" name="楕円 124">
          <a:extLst>
            <a:ext uri="{FF2B5EF4-FFF2-40B4-BE49-F238E27FC236}">
              <a16:creationId xmlns:a16="http://schemas.microsoft.com/office/drawing/2014/main" id="{E7271D9F-318D-4CCA-ACEC-B5E87559F8B3}"/>
            </a:ext>
          </a:extLst>
        </xdr:cNvPr>
        <xdr:cNvSpPr/>
      </xdr:nvSpPr>
      <xdr:spPr>
        <a:xfrm>
          <a:off x="14744700" y="57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77607</xdr:rowOff>
    </xdr:from>
    <xdr:ext cx="469744" cy="259045"/>
    <xdr:sp macro="" textlink="">
      <xdr:nvSpPr>
        <xdr:cNvPr id="126" name="債務償還比率該当値テキスト">
          <a:extLst>
            <a:ext uri="{FF2B5EF4-FFF2-40B4-BE49-F238E27FC236}">
              <a16:creationId xmlns:a16="http://schemas.microsoft.com/office/drawing/2014/main" id="{C2B7873D-BCAB-4B3A-8F44-F4A4DF87E193}"/>
            </a:ext>
          </a:extLst>
        </xdr:cNvPr>
        <xdr:cNvSpPr txBox="1"/>
      </xdr:nvSpPr>
      <xdr:spPr>
        <a:xfrm>
          <a:off x="14846300" y="564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73321</xdr:rowOff>
    </xdr:from>
    <xdr:to>
      <xdr:col>72</xdr:col>
      <xdr:colOff>123825</xdr:colOff>
      <xdr:row>30</xdr:row>
      <xdr:rowOff>3471</xdr:rowOff>
    </xdr:to>
    <xdr:sp macro="" textlink="">
      <xdr:nvSpPr>
        <xdr:cNvPr id="127" name="楕円 126">
          <a:extLst>
            <a:ext uri="{FF2B5EF4-FFF2-40B4-BE49-F238E27FC236}">
              <a16:creationId xmlns:a16="http://schemas.microsoft.com/office/drawing/2014/main" id="{8F9CAA3B-2393-4529-8774-9D45A8A56788}"/>
            </a:ext>
          </a:extLst>
        </xdr:cNvPr>
        <xdr:cNvSpPr/>
      </xdr:nvSpPr>
      <xdr:spPr>
        <a:xfrm>
          <a:off x="14033500" y="58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105530</xdr:rowOff>
    </xdr:from>
    <xdr:to>
      <xdr:col>76</xdr:col>
      <xdr:colOff>22225</xdr:colOff>
      <xdr:row>29</xdr:row>
      <xdr:rowOff>124121</xdr:rowOff>
    </xdr:to>
    <xdr:cxnSp macro="">
      <xdr:nvCxnSpPr>
        <xdr:cNvPr id="128" name="直線コネクタ 127">
          <a:extLst>
            <a:ext uri="{FF2B5EF4-FFF2-40B4-BE49-F238E27FC236}">
              <a16:creationId xmlns:a16="http://schemas.microsoft.com/office/drawing/2014/main" id="{A2D23A30-D910-4E4A-9B1F-6E35AE6F10FD}"/>
            </a:ext>
          </a:extLst>
        </xdr:cNvPr>
        <xdr:cNvCxnSpPr/>
      </xdr:nvCxnSpPr>
      <xdr:spPr>
        <a:xfrm flipV="1">
          <a:off x="14084300" y="5849105"/>
          <a:ext cx="7112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29" name="n_1aveValue債務償還比率">
          <a:extLst>
            <a:ext uri="{FF2B5EF4-FFF2-40B4-BE49-F238E27FC236}">
              <a16:creationId xmlns:a16="http://schemas.microsoft.com/office/drawing/2014/main" id="{8BDC7FAA-1FF1-4DC8-9CF5-42690B560B9F}"/>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19998</xdr:rowOff>
    </xdr:from>
    <xdr:ext cx="469744" cy="259045"/>
    <xdr:sp macro="" textlink="">
      <xdr:nvSpPr>
        <xdr:cNvPr id="130" name="n_1mainValue債務償還比率">
          <a:extLst>
            <a:ext uri="{FF2B5EF4-FFF2-40B4-BE49-F238E27FC236}">
              <a16:creationId xmlns:a16="http://schemas.microsoft.com/office/drawing/2014/main" id="{03F2ED5D-D475-41D1-B62A-A82021F4498C}"/>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C89F264A-F61A-474C-902B-E4EB082F9DF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3C326D47-88EA-4837-B4D4-91CB684888B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27F950A9-A0E4-4149-90EB-38DB7EABC99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DF1250D5-4B57-459B-A503-C8EBA8B89A6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11795408-3E39-450D-9CDF-ACD149C4519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F74C288B-C2E8-4961-B788-18FAE2F38D9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B57AE6-7DBC-4AFA-8DDA-78AF13B5893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75083A-14A4-4E34-8980-FAE1F526A0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888B9E-133A-49DE-8E66-386720A63D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984819-3887-4448-A81C-49E186F427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AD976B-FEB2-4ECB-BB45-570BFBD01E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57A1B6-63FF-4D99-9882-3843B7DBE0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19D031-3C63-4693-87C8-59BF12D5AB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658C97-1E9D-41B4-85B7-3D643FE687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B180FF-8D95-4F11-A17F-6D89F74F09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4C605B-B7DC-4D63-A58D-F73BF00FA9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
6,136
336.50
6,505,807
6,346,208
141,185
3,735,847
8,193,082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F18B0E-5121-49E7-9E35-BDC607E386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80EECA-FCA1-44FC-8FCB-CF4A9F52A8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5A2901-95B6-4889-BBD3-63A9F2E4CA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17D68B-9FFA-47B6-A1EF-3670BEAAC4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4C9AD1-005A-4967-8B34-41E4B7377F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337F1E4-1E7C-4886-A2A6-CF0E2165065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E64D18-3F58-4BE3-9E77-43297DCB81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B972AC-8EE0-4984-8E65-3D1DCFE681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38175B-B990-49B9-988A-AC57345CE2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C2BB45-4672-439C-815F-E64EFE83C1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E374FC-0F17-4A8C-B057-9C98928166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C04E6D-5A41-45D1-86EE-064E527147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ABEB51-784B-4B22-869A-5B4A0D8672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2E34A6-6033-4B07-ADB3-25E44709CC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2A4AE5A-98B0-4765-A45C-9FBE6E4142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C07B310-1C49-4704-97EB-0BFDD20111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7AE211-FC27-4569-8B2A-BE088A3392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23C055-4AEA-4C06-8E27-CD16512E58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CB0841-F63D-4263-9016-1EFE1574CB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9A72315-08AA-4021-8F56-27C956C7A70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792B12E-47E3-41D6-9147-FEBA939922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5AAE3BD-FE7C-409C-BF7E-9493754768F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5E5ECA7-8561-40B0-A1CB-CA6444C932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FC2EBFD-917C-4203-8FA7-673D246585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76D3EED-7E0B-4334-9AE1-7CA90FF4D6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B59AE87-0B55-4363-807D-02CD6168A8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51080F2-08E3-46DB-B2A1-8280290690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6179F4A-07AD-47D2-831A-3DEA7A6A33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F28BD50-BC0B-4B30-A857-A356C97CD8A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D5795DA-A1A1-4195-B34B-3007300897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6FC8917-C183-429B-8EE1-91515248073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BE343CE-ED0B-4AB6-B44B-1CFE03C5B25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6FEC33D-2CAF-421F-B748-910226D3943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7285CA6-2FCB-4DA8-8966-40D8B9A2DA5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7DBE290-CD34-408C-AD27-69AD8AE015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9E62B1A-F5E6-4546-8893-F93A44952D8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4424347-1D2A-4E45-84F3-2DED2714C04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0665031-C3BB-479D-B738-3BED715E0A8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E94233E-6F78-47B9-9743-7E077795F43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B731525-28ED-4CB2-8CA3-21407ADE066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6D1D9A9-E9B0-4D1C-948A-3617DE139B5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EDC3533-EEFB-4112-9076-41A061AC53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F2229CC-FC29-4AFF-8A29-102501C0A7D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438A057-CCBD-4E9E-822F-4A9E6EB3CB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4FE3EE5F-584B-4005-B48B-4190FD817A94}"/>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60377B7C-B1FC-46A7-8B65-5D3B9CF7080B}"/>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37A4978B-A5E6-4A67-A2C1-A17AF03ED6ED}"/>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58D37025-3634-4408-8632-B9B5CC94E35E}"/>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B0B7417-854D-4C15-A612-CC56562214F4}"/>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id="{195C260C-91ED-4504-A1F2-9703D8A19FDA}"/>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254474B4-C299-46CD-8D96-DBE7FAFE1115}"/>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6D555583-78AE-4717-AA19-0C6321754958}"/>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6FD8840B-90DF-4AE1-9D43-B006900C52CD}"/>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A9CBC209-9523-481E-B186-8DF22154605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0FC1F64-C3B6-4CE0-AE2A-BB0E17AAF6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8194571-DF20-478F-A34B-BB44654605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B74F4C6-4341-46DA-B290-C3EC66A86B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9FA9CA-DBC2-4712-A892-CCAACFC13E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5D3F83-4207-44ED-8645-7D3A50D0B97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1" name="楕円 70">
          <a:extLst>
            <a:ext uri="{FF2B5EF4-FFF2-40B4-BE49-F238E27FC236}">
              <a16:creationId xmlns:a16="http://schemas.microsoft.com/office/drawing/2014/main" id="{5A732ECB-DF8F-4678-976C-E85BF3432960}"/>
            </a:ext>
          </a:extLst>
        </xdr:cNvPr>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158767</xdr:rowOff>
    </xdr:from>
    <xdr:ext cx="405111" cy="259045"/>
    <xdr:sp macro="" textlink="">
      <xdr:nvSpPr>
        <xdr:cNvPr id="72" name="n_1aveValue【道路】&#10;有形固定資産減価償却率">
          <a:extLst>
            <a:ext uri="{FF2B5EF4-FFF2-40B4-BE49-F238E27FC236}">
              <a16:creationId xmlns:a16="http://schemas.microsoft.com/office/drawing/2014/main" id="{3128ED48-DF35-432E-9B48-8B8782E4ACC6}"/>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3" name="n_2aveValue【道路】&#10;有形固定資産減価償却率">
          <a:extLst>
            <a:ext uri="{FF2B5EF4-FFF2-40B4-BE49-F238E27FC236}">
              <a16:creationId xmlns:a16="http://schemas.microsoft.com/office/drawing/2014/main" id="{6E1C98ED-8B6E-4FAF-BB6F-65686181D63C}"/>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4" name="n_3aveValue【道路】&#10;有形固定資産減価償却率">
          <a:extLst>
            <a:ext uri="{FF2B5EF4-FFF2-40B4-BE49-F238E27FC236}">
              <a16:creationId xmlns:a16="http://schemas.microsoft.com/office/drawing/2014/main" id="{04D55BAF-2663-4C0E-99BB-844EA84E50C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17162</xdr:rowOff>
    </xdr:from>
    <xdr:ext cx="405111" cy="259045"/>
    <xdr:sp macro="" textlink="">
      <xdr:nvSpPr>
        <xdr:cNvPr id="75" name="n_1mainValue【道路】&#10;有形固定資産減価償却率">
          <a:extLst>
            <a:ext uri="{FF2B5EF4-FFF2-40B4-BE49-F238E27FC236}">
              <a16:creationId xmlns:a16="http://schemas.microsoft.com/office/drawing/2014/main" id="{DFBF6B3F-E87D-40AD-B030-E7C766AC005D}"/>
            </a:ext>
          </a:extLst>
        </xdr:cNvPr>
        <xdr:cNvSpPr txBox="1"/>
      </xdr:nvSpPr>
      <xdr:spPr>
        <a:xfrm>
          <a:off x="3582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E9E09138-B1A0-4BBA-A7E5-698ECB25ED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370A088A-1DEF-489E-AE85-22BA7EDC1A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1921279-4B94-4DDF-9EC3-51EEFA4142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7014EA2B-9B18-457A-8C98-710FD17A1B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87B629A1-48FF-410B-8496-E0844F4561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3D390386-1BC5-4F78-95B4-81F1E71700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A25FCB44-AD1D-42F2-B5EA-7FAD43E12F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7A2850EE-6E9B-47F8-9977-AD9A6194D2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C2901E63-3CE5-44CD-9EE4-A4687C3EC0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8D32726B-5A81-42DF-9A39-BE25619A56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F7CAB531-F65D-4FED-B008-2940F5A4E9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62CA474-7D9D-49AB-A8D3-6C1B8B267A7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C558940-1DA2-4246-81E1-2A37997E4BF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89" name="テキスト ボックス 88">
          <a:extLst>
            <a:ext uri="{FF2B5EF4-FFF2-40B4-BE49-F238E27FC236}">
              <a16:creationId xmlns:a16="http://schemas.microsoft.com/office/drawing/2014/main" id="{FB89730B-B03B-4DB9-B2A8-46CBCC7CDA48}"/>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6220851D-5314-451C-B553-43B35C364C7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1" name="テキスト ボックス 90">
          <a:extLst>
            <a:ext uri="{FF2B5EF4-FFF2-40B4-BE49-F238E27FC236}">
              <a16:creationId xmlns:a16="http://schemas.microsoft.com/office/drawing/2014/main" id="{B8C06700-1525-4112-8AFF-51398681E036}"/>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22335D93-4633-4BB1-BC88-AAB2724356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3" name="テキスト ボックス 92">
          <a:extLst>
            <a:ext uri="{FF2B5EF4-FFF2-40B4-BE49-F238E27FC236}">
              <a16:creationId xmlns:a16="http://schemas.microsoft.com/office/drawing/2014/main" id="{95B30435-4F1A-4EDC-8190-00D7601B641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BB7701FD-C469-488A-9628-5CFFD59BCA0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5" name="テキスト ボックス 94">
          <a:extLst>
            <a:ext uri="{FF2B5EF4-FFF2-40B4-BE49-F238E27FC236}">
              <a16:creationId xmlns:a16="http://schemas.microsoft.com/office/drawing/2014/main" id="{1F472D8A-597D-4CB1-88AB-1F3C9701CA2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107881C6-2236-4C77-A0EF-3B6F12F8B6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97" name="テキスト ボックス 96">
          <a:extLst>
            <a:ext uri="{FF2B5EF4-FFF2-40B4-BE49-F238E27FC236}">
              <a16:creationId xmlns:a16="http://schemas.microsoft.com/office/drawing/2014/main" id="{5479AD7F-AC92-4EFB-8FED-CE893CB5C4CB}"/>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53AA5C28-8696-4D70-A518-218F7E3592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99" name="直線コネクタ 98">
          <a:extLst>
            <a:ext uri="{FF2B5EF4-FFF2-40B4-BE49-F238E27FC236}">
              <a16:creationId xmlns:a16="http://schemas.microsoft.com/office/drawing/2014/main" id="{316FBFA3-55AA-4D56-8F55-99FD9F4060AF}"/>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0" name="【道路】&#10;一人当たり延長最小値テキスト">
          <a:extLst>
            <a:ext uri="{FF2B5EF4-FFF2-40B4-BE49-F238E27FC236}">
              <a16:creationId xmlns:a16="http://schemas.microsoft.com/office/drawing/2014/main" id="{AE64817D-9038-41E7-9DBD-0666E22F49AD}"/>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1" name="直線コネクタ 100">
          <a:extLst>
            <a:ext uri="{FF2B5EF4-FFF2-40B4-BE49-F238E27FC236}">
              <a16:creationId xmlns:a16="http://schemas.microsoft.com/office/drawing/2014/main" id="{B8D92AEE-49D9-4396-A542-E4BBC77D4643}"/>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2" name="【道路】&#10;一人当たり延長最大値テキスト">
          <a:extLst>
            <a:ext uri="{FF2B5EF4-FFF2-40B4-BE49-F238E27FC236}">
              <a16:creationId xmlns:a16="http://schemas.microsoft.com/office/drawing/2014/main" id="{85D18C62-861A-4A98-878D-94DCD277BEE7}"/>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3" name="直線コネクタ 102">
          <a:extLst>
            <a:ext uri="{FF2B5EF4-FFF2-40B4-BE49-F238E27FC236}">
              <a16:creationId xmlns:a16="http://schemas.microsoft.com/office/drawing/2014/main" id="{EE0FE574-C74B-4748-A915-717C3AA37F85}"/>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04" name="【道路】&#10;一人当たり延長平均値テキスト">
          <a:extLst>
            <a:ext uri="{FF2B5EF4-FFF2-40B4-BE49-F238E27FC236}">
              <a16:creationId xmlns:a16="http://schemas.microsoft.com/office/drawing/2014/main" id="{60BDEFB2-A8E2-4D36-824A-30FB80F40D61}"/>
            </a:ext>
          </a:extLst>
        </xdr:cNvPr>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5" name="フローチャート: 判断 104">
          <a:extLst>
            <a:ext uri="{FF2B5EF4-FFF2-40B4-BE49-F238E27FC236}">
              <a16:creationId xmlns:a16="http://schemas.microsoft.com/office/drawing/2014/main" id="{5A235F07-5ACC-4F51-88AF-0E2246013CF4}"/>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6" name="フローチャート: 判断 105">
          <a:extLst>
            <a:ext uri="{FF2B5EF4-FFF2-40B4-BE49-F238E27FC236}">
              <a16:creationId xmlns:a16="http://schemas.microsoft.com/office/drawing/2014/main" id="{5A9A184E-7151-48FE-9676-607D173E57D2}"/>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07" name="フローチャート: 判断 106">
          <a:extLst>
            <a:ext uri="{FF2B5EF4-FFF2-40B4-BE49-F238E27FC236}">
              <a16:creationId xmlns:a16="http://schemas.microsoft.com/office/drawing/2014/main" id="{1D966DC7-A4A5-4E0E-8243-C6B97E007013}"/>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148291</xdr:rowOff>
    </xdr:from>
    <xdr:to>
      <xdr:col>41</xdr:col>
      <xdr:colOff>101600</xdr:colOff>
      <xdr:row>42</xdr:row>
      <xdr:rowOff>78441</xdr:rowOff>
    </xdr:to>
    <xdr:sp macro="" textlink="">
      <xdr:nvSpPr>
        <xdr:cNvPr id="108" name="フローチャート: 判断 107">
          <a:extLst>
            <a:ext uri="{FF2B5EF4-FFF2-40B4-BE49-F238E27FC236}">
              <a16:creationId xmlns:a16="http://schemas.microsoft.com/office/drawing/2014/main" id="{D7A7197F-B592-48EB-9810-693FC184BD32}"/>
            </a:ext>
          </a:extLst>
        </xdr:cNvPr>
        <xdr:cNvSpPr/>
      </xdr:nvSpPr>
      <xdr:spPr>
        <a:xfrm>
          <a:off x="7810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2D5BD27E-F3D7-42DA-9624-BDE10DD5A0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C1433CC-605F-4C2D-9E25-E6DC5E51F9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17B222C7-FC48-45C5-BA2D-27B4AB6F6A6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FA22EE2-4DF7-474F-9A21-3539893821E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52C2C0D-B5B4-44BF-8022-BA37800BC50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149141</xdr:rowOff>
    </xdr:from>
    <xdr:to>
      <xdr:col>50</xdr:col>
      <xdr:colOff>165100</xdr:colOff>
      <xdr:row>42</xdr:row>
      <xdr:rowOff>79291</xdr:rowOff>
    </xdr:to>
    <xdr:sp macro="" textlink="">
      <xdr:nvSpPr>
        <xdr:cNvPr id="114" name="楕円 113">
          <a:extLst>
            <a:ext uri="{FF2B5EF4-FFF2-40B4-BE49-F238E27FC236}">
              <a16:creationId xmlns:a16="http://schemas.microsoft.com/office/drawing/2014/main" id="{AD64C9F1-0D47-472A-99B4-5E17D16170C7}"/>
            </a:ext>
          </a:extLst>
        </xdr:cNvPr>
        <xdr:cNvSpPr/>
      </xdr:nvSpPr>
      <xdr:spPr>
        <a:xfrm>
          <a:off x="9588500" y="71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75680</xdr:rowOff>
    </xdr:from>
    <xdr:ext cx="599010" cy="259045"/>
    <xdr:sp macro="" textlink="">
      <xdr:nvSpPr>
        <xdr:cNvPr id="115" name="n_1aveValue【道路】&#10;一人当たり延長">
          <a:extLst>
            <a:ext uri="{FF2B5EF4-FFF2-40B4-BE49-F238E27FC236}">
              <a16:creationId xmlns:a16="http://schemas.microsoft.com/office/drawing/2014/main" id="{A4645D12-0401-444E-94AC-D7A27D1085FA}"/>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16" name="n_2aveValue【道路】&#10;一人当たり延長">
          <a:extLst>
            <a:ext uri="{FF2B5EF4-FFF2-40B4-BE49-F238E27FC236}">
              <a16:creationId xmlns:a16="http://schemas.microsoft.com/office/drawing/2014/main" id="{071B3EE6-B751-4C0B-AB0C-DE5E50191E9D}"/>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94968</xdr:rowOff>
    </xdr:from>
    <xdr:ext cx="534377" cy="259045"/>
    <xdr:sp macro="" textlink="">
      <xdr:nvSpPr>
        <xdr:cNvPr id="117" name="n_3aveValue【道路】&#10;一人当たり延長">
          <a:extLst>
            <a:ext uri="{FF2B5EF4-FFF2-40B4-BE49-F238E27FC236}">
              <a16:creationId xmlns:a16="http://schemas.microsoft.com/office/drawing/2014/main" id="{CFCF4114-5613-4908-A6AE-041A07EFE50D}"/>
            </a:ext>
          </a:extLst>
        </xdr:cNvPr>
        <xdr:cNvSpPr txBox="1"/>
      </xdr:nvSpPr>
      <xdr:spPr>
        <a:xfrm>
          <a:off x="7594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70418</xdr:rowOff>
    </xdr:from>
    <xdr:ext cx="534377" cy="259045"/>
    <xdr:sp macro="" textlink="">
      <xdr:nvSpPr>
        <xdr:cNvPr id="118" name="n_1mainValue【道路】&#10;一人当たり延長">
          <a:extLst>
            <a:ext uri="{FF2B5EF4-FFF2-40B4-BE49-F238E27FC236}">
              <a16:creationId xmlns:a16="http://schemas.microsoft.com/office/drawing/2014/main" id="{0B3F048F-2614-4BB0-A58F-A0BC88BBB9DD}"/>
            </a:ext>
          </a:extLst>
        </xdr:cNvPr>
        <xdr:cNvSpPr txBox="1"/>
      </xdr:nvSpPr>
      <xdr:spPr>
        <a:xfrm>
          <a:off x="9359411" y="72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D865FBE1-93BD-49E9-B4AE-3B5B1883F9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53F518BF-F277-4982-B9A5-CD8A2A38D1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CB66FA2-1CEB-4651-9A15-E9E86314AE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55351947-B293-4551-A954-661E4D9CA9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350E3C79-31B4-4759-9F6B-E99303D290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C15A11F7-4CE4-46A2-B65E-7043CBB086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46BDA170-6877-4A64-890A-FCDCE03A68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6F73331A-8DAC-4D9F-9CD7-1A5564CFA2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8C735140-983B-486C-9D60-B9477BF97D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887C44DF-940F-4D12-A566-53646E53C9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E4A824BD-24D0-4FB2-8A4F-01BFE4C9198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3487AF0E-F58E-4E8E-8887-ECE4C968FAE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1212572F-902A-4F54-93F7-066CA2B25C2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D73777A0-BB1F-4504-8E8E-3E25640C746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EE6DF40D-9014-4E29-A11C-115AB91705F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3B4B4EB5-B629-44D9-B3AF-C82D5AEBBDC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4D84C465-3BF6-4E85-B80A-AF1725CC9F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34DD464C-35A2-4196-8059-ADB3307DA26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F681CE4F-C6E0-49B7-9BEE-FD9DFCBB2B0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F868EFEA-C97B-489A-A83A-8F787CA217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24EF6758-7B3D-440D-B35F-133A040F99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5747F0DA-6E47-497A-BABC-0550D216FCB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ECFFF40-DCAB-4276-8B2F-5C7A3249290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7D5EE0E9-06F2-4597-942B-927613BD772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1B51EB40-AA4F-4B98-A945-91DB9AE21B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44" name="直線コネクタ 143">
          <a:extLst>
            <a:ext uri="{FF2B5EF4-FFF2-40B4-BE49-F238E27FC236}">
              <a16:creationId xmlns:a16="http://schemas.microsoft.com/office/drawing/2014/main" id="{960D0D12-3957-4231-AFC3-CED8D2010CCC}"/>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5FEEEF1B-E259-4856-A891-28DD64A3A596}"/>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46" name="直線コネクタ 145">
          <a:extLst>
            <a:ext uri="{FF2B5EF4-FFF2-40B4-BE49-F238E27FC236}">
              <a16:creationId xmlns:a16="http://schemas.microsoft.com/office/drawing/2014/main" id="{7CB7AC46-BE58-4791-8B8D-CC94B1EB5C6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A25C91D8-41DD-485D-ADBF-FD30F852D609}"/>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48" name="直線コネクタ 147">
          <a:extLst>
            <a:ext uri="{FF2B5EF4-FFF2-40B4-BE49-F238E27FC236}">
              <a16:creationId xmlns:a16="http://schemas.microsoft.com/office/drawing/2014/main" id="{624CD8E5-A86E-4113-87E4-A2DB1DBB3A95}"/>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C316C3F-E6E9-4806-868F-3115E3CABA47}"/>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0" name="フローチャート: 判断 149">
          <a:extLst>
            <a:ext uri="{FF2B5EF4-FFF2-40B4-BE49-F238E27FC236}">
              <a16:creationId xmlns:a16="http://schemas.microsoft.com/office/drawing/2014/main" id="{5933EE5D-E300-4BE5-98D0-2DB371BB29A8}"/>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1" name="フローチャート: 判断 150">
          <a:extLst>
            <a:ext uri="{FF2B5EF4-FFF2-40B4-BE49-F238E27FC236}">
              <a16:creationId xmlns:a16="http://schemas.microsoft.com/office/drawing/2014/main" id="{A804C406-E9DB-4142-9C90-DCA6DDB08A99}"/>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2" name="フローチャート: 判断 151">
          <a:extLst>
            <a:ext uri="{FF2B5EF4-FFF2-40B4-BE49-F238E27FC236}">
              <a16:creationId xmlns:a16="http://schemas.microsoft.com/office/drawing/2014/main" id="{D57965A7-925C-48DC-AF88-B42E068CA7A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53" name="フローチャート: 判断 152">
          <a:extLst>
            <a:ext uri="{FF2B5EF4-FFF2-40B4-BE49-F238E27FC236}">
              <a16:creationId xmlns:a16="http://schemas.microsoft.com/office/drawing/2014/main" id="{15813698-74DA-4FF4-9B61-2E0A069588AF}"/>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20914C93-DC11-423E-8D20-DAA73805D3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AAEAFC8B-9CF2-47AD-8831-177D9BD65C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188AED9D-19B9-4135-A7A1-DC203C82E1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D9F6C2BE-0B7D-469A-955A-B14978AAE1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C211CED2-A310-4A54-8F2F-6916E84A1E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59" name="楕円 158">
          <a:extLst>
            <a:ext uri="{FF2B5EF4-FFF2-40B4-BE49-F238E27FC236}">
              <a16:creationId xmlns:a16="http://schemas.microsoft.com/office/drawing/2014/main" id="{3382DEB8-3814-48A7-8625-6239EBAA7942}"/>
            </a:ext>
          </a:extLst>
        </xdr:cNvPr>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79483</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id="{081F1482-6376-410C-A51A-ED8FDDCD0C84}"/>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id="{2988FB58-1322-46C5-AAB9-5A374E8F0FD7}"/>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62" name="n_3aveValue【橋りょう・トンネル】&#10;有形固定資産減価償却率">
          <a:extLst>
            <a:ext uri="{FF2B5EF4-FFF2-40B4-BE49-F238E27FC236}">
              <a16:creationId xmlns:a16="http://schemas.microsoft.com/office/drawing/2014/main" id="{F2DDAA0D-D5D6-47F2-A105-CBBE4EAB1EEF}"/>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0D46AA46-4D9C-48B3-9292-6AE3A8A5BA36}"/>
            </a:ext>
          </a:extLst>
        </xdr:cNvPr>
        <xdr:cNvSpPr txBox="1"/>
      </xdr:nvSpPr>
      <xdr:spPr>
        <a:xfrm>
          <a:off x="3582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4023AC81-DCA8-4DA7-AD4D-0FD3A35F1C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B1B688B6-E353-40DA-BAE6-99F8A4C8E5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CA61E747-2AFE-40DB-9C94-722920D9A8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CCD3863E-8F57-48F4-86CE-BBA8FE7513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3B973720-3692-4BE4-9013-0B2B7E0438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DD3000DC-AE77-4409-9DBD-40250DD2CE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FD261B42-7436-4E90-84FB-84574B7D4D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F69C7384-08CE-4073-AC04-7D0E409646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534C65C7-F32D-4B5D-A59F-605F69CE0D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4BAD8783-C202-4BD3-8C49-FC39FB5502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a:extLst>
            <a:ext uri="{FF2B5EF4-FFF2-40B4-BE49-F238E27FC236}">
              <a16:creationId xmlns:a16="http://schemas.microsoft.com/office/drawing/2014/main" id="{80191587-8EA1-4825-BBD2-CA68EDCBFAA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a:extLst>
            <a:ext uri="{FF2B5EF4-FFF2-40B4-BE49-F238E27FC236}">
              <a16:creationId xmlns:a16="http://schemas.microsoft.com/office/drawing/2014/main" id="{50E1241A-E6E7-486A-97C3-1292B3E7648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a:extLst>
            <a:ext uri="{FF2B5EF4-FFF2-40B4-BE49-F238E27FC236}">
              <a16:creationId xmlns:a16="http://schemas.microsoft.com/office/drawing/2014/main" id="{0A51C7C1-2F85-4BDF-8E4A-45BE5DD0072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a:extLst>
            <a:ext uri="{FF2B5EF4-FFF2-40B4-BE49-F238E27FC236}">
              <a16:creationId xmlns:a16="http://schemas.microsoft.com/office/drawing/2014/main" id="{788E4756-1720-4CD9-96EE-D519A21FF88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a:extLst>
            <a:ext uri="{FF2B5EF4-FFF2-40B4-BE49-F238E27FC236}">
              <a16:creationId xmlns:a16="http://schemas.microsoft.com/office/drawing/2014/main" id="{6B23E5D0-FC79-4429-A4B1-5633D35AF06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a:extLst>
            <a:ext uri="{FF2B5EF4-FFF2-40B4-BE49-F238E27FC236}">
              <a16:creationId xmlns:a16="http://schemas.microsoft.com/office/drawing/2014/main" id="{30C71C17-17EE-4085-8E38-3A8C8534E63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a:extLst>
            <a:ext uri="{FF2B5EF4-FFF2-40B4-BE49-F238E27FC236}">
              <a16:creationId xmlns:a16="http://schemas.microsoft.com/office/drawing/2014/main" id="{CB12A193-32F7-4816-81A8-E9D31D451D8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a:extLst>
            <a:ext uri="{FF2B5EF4-FFF2-40B4-BE49-F238E27FC236}">
              <a16:creationId xmlns:a16="http://schemas.microsoft.com/office/drawing/2014/main" id="{A0FF845D-ED2A-44FD-9B77-CF44755403A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EC3D7E40-A6A6-48CF-9F53-7F0FAEF608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a:extLst>
            <a:ext uri="{FF2B5EF4-FFF2-40B4-BE49-F238E27FC236}">
              <a16:creationId xmlns:a16="http://schemas.microsoft.com/office/drawing/2014/main" id="{2F4D188E-24F8-4F33-AD6B-EDED4C407C5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a:extLst>
            <a:ext uri="{FF2B5EF4-FFF2-40B4-BE49-F238E27FC236}">
              <a16:creationId xmlns:a16="http://schemas.microsoft.com/office/drawing/2014/main" id="{D8667C88-6514-4662-BBC1-7F65D2F4A2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85" name="直線コネクタ 184">
          <a:extLst>
            <a:ext uri="{FF2B5EF4-FFF2-40B4-BE49-F238E27FC236}">
              <a16:creationId xmlns:a16="http://schemas.microsoft.com/office/drawing/2014/main" id="{FFCAAED9-556B-4460-9C2A-57B333B91C09}"/>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86" name="【橋りょう・トンネル】&#10;一人当たり有形固定資産（償却資産）額最小値テキスト">
          <a:extLst>
            <a:ext uri="{FF2B5EF4-FFF2-40B4-BE49-F238E27FC236}">
              <a16:creationId xmlns:a16="http://schemas.microsoft.com/office/drawing/2014/main" id="{13F7F470-6D7F-4B60-8BA4-56317211B1FF}"/>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87" name="直線コネクタ 186">
          <a:extLst>
            <a:ext uri="{FF2B5EF4-FFF2-40B4-BE49-F238E27FC236}">
              <a16:creationId xmlns:a16="http://schemas.microsoft.com/office/drawing/2014/main" id="{0EC29468-F279-4CE4-97C7-8BBA8A0648AB}"/>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88" name="【橋りょう・トンネル】&#10;一人当たり有形固定資産（償却資産）額最大値テキスト">
          <a:extLst>
            <a:ext uri="{FF2B5EF4-FFF2-40B4-BE49-F238E27FC236}">
              <a16:creationId xmlns:a16="http://schemas.microsoft.com/office/drawing/2014/main" id="{DAC28EB0-24DA-4C22-9928-A552EFF0FDF8}"/>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89" name="直線コネクタ 188">
          <a:extLst>
            <a:ext uri="{FF2B5EF4-FFF2-40B4-BE49-F238E27FC236}">
              <a16:creationId xmlns:a16="http://schemas.microsoft.com/office/drawing/2014/main" id="{F792A0FA-355C-4804-909E-B964EFCBD58B}"/>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190" name="【橋りょう・トンネル】&#10;一人当たり有形固定資産（償却資産）額平均値テキスト">
          <a:extLst>
            <a:ext uri="{FF2B5EF4-FFF2-40B4-BE49-F238E27FC236}">
              <a16:creationId xmlns:a16="http://schemas.microsoft.com/office/drawing/2014/main" id="{12B38039-DE06-4BA8-BA4D-E8D3A9DCA6B8}"/>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191" name="フローチャート: 判断 190">
          <a:extLst>
            <a:ext uri="{FF2B5EF4-FFF2-40B4-BE49-F238E27FC236}">
              <a16:creationId xmlns:a16="http://schemas.microsoft.com/office/drawing/2014/main" id="{344C1335-B36E-4649-8F3E-1D851818E0E3}"/>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192" name="フローチャート: 判断 191">
          <a:extLst>
            <a:ext uri="{FF2B5EF4-FFF2-40B4-BE49-F238E27FC236}">
              <a16:creationId xmlns:a16="http://schemas.microsoft.com/office/drawing/2014/main" id="{36CBD37B-B60A-4B7F-B1B6-739FD7EA243C}"/>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193" name="フローチャート: 判断 192">
          <a:extLst>
            <a:ext uri="{FF2B5EF4-FFF2-40B4-BE49-F238E27FC236}">
              <a16:creationId xmlns:a16="http://schemas.microsoft.com/office/drawing/2014/main" id="{A77CDEE0-93D5-4AE2-887E-E0B4E8D393C1}"/>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194" name="フローチャート: 判断 193">
          <a:extLst>
            <a:ext uri="{FF2B5EF4-FFF2-40B4-BE49-F238E27FC236}">
              <a16:creationId xmlns:a16="http://schemas.microsoft.com/office/drawing/2014/main" id="{65DD0C04-1CAC-4864-A794-D9BECB12B653}"/>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F10B777B-6BD3-4DF6-9122-7101F3830A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3B1A3A3A-85F1-4130-971B-B55ECB2C38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D65CE750-A557-408E-AD37-B09D7FB98D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D5201CE1-5F7D-4241-91AE-7C639DBDE67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5BA5021D-6DD6-42A9-866E-F971CA4568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12664</xdr:rowOff>
    </xdr:from>
    <xdr:to>
      <xdr:col>50</xdr:col>
      <xdr:colOff>165100</xdr:colOff>
      <xdr:row>61</xdr:row>
      <xdr:rowOff>114264</xdr:rowOff>
    </xdr:to>
    <xdr:sp macro="" textlink="">
      <xdr:nvSpPr>
        <xdr:cNvPr id="200" name="楕円 199">
          <a:extLst>
            <a:ext uri="{FF2B5EF4-FFF2-40B4-BE49-F238E27FC236}">
              <a16:creationId xmlns:a16="http://schemas.microsoft.com/office/drawing/2014/main" id="{8DDCE9DE-76F8-4991-AFE4-08EA4B1AF6BF}"/>
            </a:ext>
          </a:extLst>
        </xdr:cNvPr>
        <xdr:cNvSpPr/>
      </xdr:nvSpPr>
      <xdr:spPr>
        <a:xfrm>
          <a:off x="9588500" y="104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135384</xdr:rowOff>
    </xdr:from>
    <xdr:ext cx="599010" cy="259045"/>
    <xdr:sp macro="" textlink="">
      <xdr:nvSpPr>
        <xdr:cNvPr id="201" name="n_1aveValue【橋りょう・トンネル】&#10;一人当たり有形固定資産（償却資産）額">
          <a:extLst>
            <a:ext uri="{FF2B5EF4-FFF2-40B4-BE49-F238E27FC236}">
              <a16:creationId xmlns:a16="http://schemas.microsoft.com/office/drawing/2014/main" id="{C8BD1BFB-63E2-4B43-8783-5AB3F78D83B8}"/>
            </a:ext>
          </a:extLst>
        </xdr:cNvPr>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02" name="n_2aveValue【橋りょう・トンネル】&#10;一人当たり有形固定資産（償却資産）額">
          <a:extLst>
            <a:ext uri="{FF2B5EF4-FFF2-40B4-BE49-F238E27FC236}">
              <a16:creationId xmlns:a16="http://schemas.microsoft.com/office/drawing/2014/main" id="{30573162-E11D-43F0-B1E3-679395CD6A90}"/>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03" name="n_3aveValue【橋りょう・トンネル】&#10;一人当たり有形固定資産（償却資産）額">
          <a:extLst>
            <a:ext uri="{FF2B5EF4-FFF2-40B4-BE49-F238E27FC236}">
              <a16:creationId xmlns:a16="http://schemas.microsoft.com/office/drawing/2014/main" id="{391AC6BF-702D-4546-8094-A544503775DE}"/>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130791</xdr:rowOff>
    </xdr:from>
    <xdr:ext cx="599010" cy="259045"/>
    <xdr:sp macro="" textlink="">
      <xdr:nvSpPr>
        <xdr:cNvPr id="204" name="n_1mainValue【橋りょう・トンネル】&#10;一人当たり有形固定資産（償却資産）額">
          <a:extLst>
            <a:ext uri="{FF2B5EF4-FFF2-40B4-BE49-F238E27FC236}">
              <a16:creationId xmlns:a16="http://schemas.microsoft.com/office/drawing/2014/main" id="{F160046F-EB38-4003-A1B5-3DFE28A43A53}"/>
            </a:ext>
          </a:extLst>
        </xdr:cNvPr>
        <xdr:cNvSpPr txBox="1"/>
      </xdr:nvSpPr>
      <xdr:spPr>
        <a:xfrm>
          <a:off x="9327095" y="1024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3A2C524D-714C-4192-A725-474AEC772E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EAA9B0DB-92F3-4398-854A-3CE8251C48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BEAC0EF1-7AB4-4C1E-9E8D-64FE055CA4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A25F3722-39DF-4127-BBC3-99E7DB1702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A3AD7843-AB68-49CC-8037-8582E93626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F3A5DEA0-DF6D-4334-8312-2C98FF88C9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B72B8004-EEDD-475E-88CD-922B3BAB84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9AB968C3-E455-4DC9-8EBF-CB95812565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FC20FC3D-FDE7-44E9-9678-16E09BD313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CC0F585B-27D0-49EB-B470-19A9CEA948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a:extLst>
            <a:ext uri="{FF2B5EF4-FFF2-40B4-BE49-F238E27FC236}">
              <a16:creationId xmlns:a16="http://schemas.microsoft.com/office/drawing/2014/main" id="{6B3AE0FE-D95D-4AF9-91A5-57AADF74BA8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6" name="テキスト ボックス 215">
          <a:extLst>
            <a:ext uri="{FF2B5EF4-FFF2-40B4-BE49-F238E27FC236}">
              <a16:creationId xmlns:a16="http://schemas.microsoft.com/office/drawing/2014/main" id="{0466D231-676E-4B14-904E-81E4DA0A321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a:extLst>
            <a:ext uri="{FF2B5EF4-FFF2-40B4-BE49-F238E27FC236}">
              <a16:creationId xmlns:a16="http://schemas.microsoft.com/office/drawing/2014/main" id="{9DF5E663-1178-4A2C-8C2D-14DE11DB330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a:extLst>
            <a:ext uri="{FF2B5EF4-FFF2-40B4-BE49-F238E27FC236}">
              <a16:creationId xmlns:a16="http://schemas.microsoft.com/office/drawing/2014/main" id="{BA65CB7E-718B-41A8-AD2F-38316523AEC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a:extLst>
            <a:ext uri="{FF2B5EF4-FFF2-40B4-BE49-F238E27FC236}">
              <a16:creationId xmlns:a16="http://schemas.microsoft.com/office/drawing/2014/main" id="{6438E562-7CDB-4258-A6D8-4734E7B2094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a:extLst>
            <a:ext uri="{FF2B5EF4-FFF2-40B4-BE49-F238E27FC236}">
              <a16:creationId xmlns:a16="http://schemas.microsoft.com/office/drawing/2014/main" id="{03607D76-767D-4D94-A8C8-FA89AA5690D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a:extLst>
            <a:ext uri="{FF2B5EF4-FFF2-40B4-BE49-F238E27FC236}">
              <a16:creationId xmlns:a16="http://schemas.microsoft.com/office/drawing/2014/main" id="{021B1454-419C-4B05-942F-7D882013821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a:extLst>
            <a:ext uri="{FF2B5EF4-FFF2-40B4-BE49-F238E27FC236}">
              <a16:creationId xmlns:a16="http://schemas.microsoft.com/office/drawing/2014/main" id="{EA7A16DB-3BFD-49F8-A66C-E7D27768DAF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a:extLst>
            <a:ext uri="{FF2B5EF4-FFF2-40B4-BE49-F238E27FC236}">
              <a16:creationId xmlns:a16="http://schemas.microsoft.com/office/drawing/2014/main" id="{BA970DE6-803B-4BDB-93BF-335D2DF363D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a:extLst>
            <a:ext uri="{FF2B5EF4-FFF2-40B4-BE49-F238E27FC236}">
              <a16:creationId xmlns:a16="http://schemas.microsoft.com/office/drawing/2014/main" id="{812B26E0-119B-4058-943C-C81CE89CB5A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a:extLst>
            <a:ext uri="{FF2B5EF4-FFF2-40B4-BE49-F238E27FC236}">
              <a16:creationId xmlns:a16="http://schemas.microsoft.com/office/drawing/2014/main" id="{234AB80B-3F03-4C0E-B825-E3987453AE0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EACCB628-9BDC-452B-BCC1-0A0750070BB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EDA2E750-500A-4679-859A-928DFF16467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A69E8A52-120F-4CE3-8207-5EEDA06F32D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a:extLst>
            <a:ext uri="{FF2B5EF4-FFF2-40B4-BE49-F238E27FC236}">
              <a16:creationId xmlns:a16="http://schemas.microsoft.com/office/drawing/2014/main" id="{010AB3CD-C7C3-46B3-9B9F-AC7DC16C92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30" name="直線コネクタ 229">
          <a:extLst>
            <a:ext uri="{FF2B5EF4-FFF2-40B4-BE49-F238E27FC236}">
              <a16:creationId xmlns:a16="http://schemas.microsoft.com/office/drawing/2014/main" id="{C67FCA06-BF1B-45BD-8DE3-E2829F8ED509}"/>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31" name="【公営住宅】&#10;有形固定資産減価償却率最小値テキスト">
          <a:extLst>
            <a:ext uri="{FF2B5EF4-FFF2-40B4-BE49-F238E27FC236}">
              <a16:creationId xmlns:a16="http://schemas.microsoft.com/office/drawing/2014/main" id="{7FEA11EA-3778-452D-9D56-F2CA60C7078E}"/>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32" name="直線コネクタ 231">
          <a:extLst>
            <a:ext uri="{FF2B5EF4-FFF2-40B4-BE49-F238E27FC236}">
              <a16:creationId xmlns:a16="http://schemas.microsoft.com/office/drawing/2014/main" id="{87D0D4DF-BB8F-483F-8F80-5FA515A717DB}"/>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3" name="【公営住宅】&#10;有形固定資産減価償却率最大値テキスト">
          <a:extLst>
            <a:ext uri="{FF2B5EF4-FFF2-40B4-BE49-F238E27FC236}">
              <a16:creationId xmlns:a16="http://schemas.microsoft.com/office/drawing/2014/main" id="{190907B1-5C88-491C-A080-87353BC4A04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4" name="直線コネクタ 233">
          <a:extLst>
            <a:ext uri="{FF2B5EF4-FFF2-40B4-BE49-F238E27FC236}">
              <a16:creationId xmlns:a16="http://schemas.microsoft.com/office/drawing/2014/main" id="{87812709-8F17-4DDA-BEEB-671A0F501FFF}"/>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35" name="【公営住宅】&#10;有形固定資産減価償却率平均値テキスト">
          <a:extLst>
            <a:ext uri="{FF2B5EF4-FFF2-40B4-BE49-F238E27FC236}">
              <a16:creationId xmlns:a16="http://schemas.microsoft.com/office/drawing/2014/main" id="{9CE07587-5DF2-46BD-87DC-BA5AC23C0D17}"/>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36" name="フローチャート: 判断 235">
          <a:extLst>
            <a:ext uri="{FF2B5EF4-FFF2-40B4-BE49-F238E27FC236}">
              <a16:creationId xmlns:a16="http://schemas.microsoft.com/office/drawing/2014/main" id="{987391EE-8565-412A-BB80-9D4417C3D27A}"/>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37" name="フローチャート: 判断 236">
          <a:extLst>
            <a:ext uri="{FF2B5EF4-FFF2-40B4-BE49-F238E27FC236}">
              <a16:creationId xmlns:a16="http://schemas.microsoft.com/office/drawing/2014/main" id="{AD17A248-1EB0-4B37-AE24-A13A6F15D64B}"/>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38" name="フローチャート: 判断 237">
          <a:extLst>
            <a:ext uri="{FF2B5EF4-FFF2-40B4-BE49-F238E27FC236}">
              <a16:creationId xmlns:a16="http://schemas.microsoft.com/office/drawing/2014/main" id="{2907E3CF-13B9-4A2A-8F9F-11815C41A8F5}"/>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39" name="フローチャート: 判断 238">
          <a:extLst>
            <a:ext uri="{FF2B5EF4-FFF2-40B4-BE49-F238E27FC236}">
              <a16:creationId xmlns:a16="http://schemas.microsoft.com/office/drawing/2014/main" id="{2E665B63-877E-4BB5-BA18-370E7BD1C07C}"/>
            </a:ext>
          </a:extLst>
        </xdr:cNvPr>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7F4453FE-54F2-472D-A1B9-ABAF35D7B3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DBE5F955-2968-4848-A95F-C61BDE0B8B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62B2A5FB-5E2A-4F89-BD51-6BE4AC24B9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1F81024E-34B4-4B43-BD90-E7107B711B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2B5687E3-789D-4F04-8286-64DCE9CCD8A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86905</xdr:rowOff>
    </xdr:from>
    <xdr:to>
      <xdr:col>20</xdr:col>
      <xdr:colOff>38100</xdr:colOff>
      <xdr:row>81</xdr:row>
      <xdr:rowOff>17055</xdr:rowOff>
    </xdr:to>
    <xdr:sp macro="" textlink="">
      <xdr:nvSpPr>
        <xdr:cNvPr id="245" name="楕円 244">
          <a:extLst>
            <a:ext uri="{FF2B5EF4-FFF2-40B4-BE49-F238E27FC236}">
              <a16:creationId xmlns:a16="http://schemas.microsoft.com/office/drawing/2014/main" id="{0816CB82-D696-4423-A37E-2A8AC8E1ED9D}"/>
            </a:ext>
          </a:extLst>
        </xdr:cNvPr>
        <xdr:cNvSpPr/>
      </xdr:nvSpPr>
      <xdr:spPr>
        <a:xfrm>
          <a:off x="3746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32675</xdr:rowOff>
    </xdr:from>
    <xdr:ext cx="405111" cy="259045"/>
    <xdr:sp macro="" textlink="">
      <xdr:nvSpPr>
        <xdr:cNvPr id="246" name="n_1aveValue【公営住宅】&#10;有形固定資産減価償却率">
          <a:extLst>
            <a:ext uri="{FF2B5EF4-FFF2-40B4-BE49-F238E27FC236}">
              <a16:creationId xmlns:a16="http://schemas.microsoft.com/office/drawing/2014/main" id="{C029E017-FC2D-45EA-9C40-3A88B59AE4F7}"/>
            </a:ext>
          </a:extLst>
        </xdr:cNvPr>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47" name="n_2aveValue【公営住宅】&#10;有形固定資産減価償却率">
          <a:extLst>
            <a:ext uri="{FF2B5EF4-FFF2-40B4-BE49-F238E27FC236}">
              <a16:creationId xmlns:a16="http://schemas.microsoft.com/office/drawing/2014/main" id="{EAE16B03-C717-4D54-9B42-FB6405D02EFD}"/>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48" name="n_3aveValue【公営住宅】&#10;有形固定資産減価償却率">
          <a:extLst>
            <a:ext uri="{FF2B5EF4-FFF2-40B4-BE49-F238E27FC236}">
              <a16:creationId xmlns:a16="http://schemas.microsoft.com/office/drawing/2014/main" id="{D4D7989C-0550-487A-AC56-6F4037BA4FE8}"/>
            </a:ext>
          </a:extLst>
        </xdr:cNvPr>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33582</xdr:rowOff>
    </xdr:from>
    <xdr:ext cx="405111" cy="259045"/>
    <xdr:sp macro="" textlink="">
      <xdr:nvSpPr>
        <xdr:cNvPr id="249" name="n_1mainValue【公営住宅】&#10;有形固定資産減価償却率">
          <a:extLst>
            <a:ext uri="{FF2B5EF4-FFF2-40B4-BE49-F238E27FC236}">
              <a16:creationId xmlns:a16="http://schemas.microsoft.com/office/drawing/2014/main" id="{55AE2FC2-37AB-451A-9BB8-9E95F73BBC48}"/>
            </a:ext>
          </a:extLst>
        </xdr:cNvPr>
        <xdr:cNvSpPr txBox="1"/>
      </xdr:nvSpPr>
      <xdr:spPr>
        <a:xfrm>
          <a:off x="3582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E425C7CE-3E44-4398-A1AA-7A6B558CB9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4FD549A7-280E-4570-8E31-487E365617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109AC4A5-3FEB-4B33-9953-72E6FA9AA9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46F24C5A-8956-4755-9322-F7973F8069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8130DF97-FDDC-4850-97A8-1E10972998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540F8F3D-7E41-4AE5-AB63-E92871F18A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A0828AA6-DE5C-48F1-92B0-A3205D7124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143797A5-C99A-40E1-82BF-0DB0F1CDD1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219C0CD2-708E-479E-B973-774DA3DD7D7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8C5D5F53-B616-4520-829A-63F097843B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a:extLst>
            <a:ext uri="{FF2B5EF4-FFF2-40B4-BE49-F238E27FC236}">
              <a16:creationId xmlns:a16="http://schemas.microsoft.com/office/drawing/2014/main" id="{31216967-979C-4BFA-8960-1C8A8FBB524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a:extLst>
            <a:ext uri="{FF2B5EF4-FFF2-40B4-BE49-F238E27FC236}">
              <a16:creationId xmlns:a16="http://schemas.microsoft.com/office/drawing/2014/main" id="{BD86486E-E845-4CBE-B498-25290756FF7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a:extLst>
            <a:ext uri="{FF2B5EF4-FFF2-40B4-BE49-F238E27FC236}">
              <a16:creationId xmlns:a16="http://schemas.microsoft.com/office/drawing/2014/main" id="{442E562A-9E80-4FF3-A105-B566DAE1E99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a:extLst>
            <a:ext uri="{FF2B5EF4-FFF2-40B4-BE49-F238E27FC236}">
              <a16:creationId xmlns:a16="http://schemas.microsoft.com/office/drawing/2014/main" id="{0012CDE0-5B02-40C9-A4C1-7A97BF5E268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a:extLst>
            <a:ext uri="{FF2B5EF4-FFF2-40B4-BE49-F238E27FC236}">
              <a16:creationId xmlns:a16="http://schemas.microsoft.com/office/drawing/2014/main" id="{FC461200-E7D6-4CBC-817C-E81739C8EEB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a:extLst>
            <a:ext uri="{FF2B5EF4-FFF2-40B4-BE49-F238E27FC236}">
              <a16:creationId xmlns:a16="http://schemas.microsoft.com/office/drawing/2014/main" id="{63944EF9-8042-4C28-AECB-E6CF01B9D6F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a:extLst>
            <a:ext uri="{FF2B5EF4-FFF2-40B4-BE49-F238E27FC236}">
              <a16:creationId xmlns:a16="http://schemas.microsoft.com/office/drawing/2014/main" id="{09D3F34D-EE0C-4515-BDCE-CCDA6136D2B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a:extLst>
            <a:ext uri="{FF2B5EF4-FFF2-40B4-BE49-F238E27FC236}">
              <a16:creationId xmlns:a16="http://schemas.microsoft.com/office/drawing/2014/main" id="{CCF1E868-5B1C-4369-8333-93F10DEEDF4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id="{F59A023D-D45B-4F9B-994C-7107722051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B1F6FA1F-4301-4847-8806-6435D651151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a:extLst>
            <a:ext uri="{FF2B5EF4-FFF2-40B4-BE49-F238E27FC236}">
              <a16:creationId xmlns:a16="http://schemas.microsoft.com/office/drawing/2014/main" id="{50967710-BB7B-42F9-8BC1-F697F632DD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71" name="直線コネクタ 270">
          <a:extLst>
            <a:ext uri="{FF2B5EF4-FFF2-40B4-BE49-F238E27FC236}">
              <a16:creationId xmlns:a16="http://schemas.microsoft.com/office/drawing/2014/main" id="{AA7C384B-44D6-4977-B6A4-BDA57ECCB617}"/>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72" name="【公営住宅】&#10;一人当たり面積最小値テキスト">
          <a:extLst>
            <a:ext uri="{FF2B5EF4-FFF2-40B4-BE49-F238E27FC236}">
              <a16:creationId xmlns:a16="http://schemas.microsoft.com/office/drawing/2014/main" id="{83C1D655-2BA4-40C8-935D-20711C945C8E}"/>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73" name="直線コネクタ 272">
          <a:extLst>
            <a:ext uri="{FF2B5EF4-FFF2-40B4-BE49-F238E27FC236}">
              <a16:creationId xmlns:a16="http://schemas.microsoft.com/office/drawing/2014/main" id="{6492AEBD-8E45-4393-BC53-903477B83990}"/>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74" name="【公営住宅】&#10;一人当たり面積最大値テキスト">
          <a:extLst>
            <a:ext uri="{FF2B5EF4-FFF2-40B4-BE49-F238E27FC236}">
              <a16:creationId xmlns:a16="http://schemas.microsoft.com/office/drawing/2014/main" id="{067CF93F-611F-4EEA-9676-BA5F627D206D}"/>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75" name="直線コネクタ 274">
          <a:extLst>
            <a:ext uri="{FF2B5EF4-FFF2-40B4-BE49-F238E27FC236}">
              <a16:creationId xmlns:a16="http://schemas.microsoft.com/office/drawing/2014/main" id="{01528567-18DC-4AD1-9B5C-524CB4DC31C6}"/>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276" name="【公営住宅】&#10;一人当たり面積平均値テキスト">
          <a:extLst>
            <a:ext uri="{FF2B5EF4-FFF2-40B4-BE49-F238E27FC236}">
              <a16:creationId xmlns:a16="http://schemas.microsoft.com/office/drawing/2014/main" id="{B051B87D-3C70-41CD-AA93-B3A76DA2F1ED}"/>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77" name="フローチャート: 判断 276">
          <a:extLst>
            <a:ext uri="{FF2B5EF4-FFF2-40B4-BE49-F238E27FC236}">
              <a16:creationId xmlns:a16="http://schemas.microsoft.com/office/drawing/2014/main" id="{F5D9A391-D2C7-4078-BE83-6928E75BE8BE}"/>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78" name="フローチャート: 判断 277">
          <a:extLst>
            <a:ext uri="{FF2B5EF4-FFF2-40B4-BE49-F238E27FC236}">
              <a16:creationId xmlns:a16="http://schemas.microsoft.com/office/drawing/2014/main" id="{D451B6DA-DF6A-404F-8B86-6D1C779DFBF8}"/>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79" name="フローチャート: 判断 278">
          <a:extLst>
            <a:ext uri="{FF2B5EF4-FFF2-40B4-BE49-F238E27FC236}">
              <a16:creationId xmlns:a16="http://schemas.microsoft.com/office/drawing/2014/main" id="{64AD9437-FBA7-40EC-803F-3D8D4C7AF05A}"/>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77139</xdr:rowOff>
    </xdr:from>
    <xdr:to>
      <xdr:col>41</xdr:col>
      <xdr:colOff>101600</xdr:colOff>
      <xdr:row>83</xdr:row>
      <xdr:rowOff>7289</xdr:rowOff>
    </xdr:to>
    <xdr:sp macro="" textlink="">
      <xdr:nvSpPr>
        <xdr:cNvPr id="280" name="フローチャート: 判断 279">
          <a:extLst>
            <a:ext uri="{FF2B5EF4-FFF2-40B4-BE49-F238E27FC236}">
              <a16:creationId xmlns:a16="http://schemas.microsoft.com/office/drawing/2014/main" id="{50311142-1A02-449B-9159-E54CF2A92F8D}"/>
            </a:ext>
          </a:extLst>
        </xdr:cNvPr>
        <xdr:cNvSpPr/>
      </xdr:nvSpPr>
      <xdr:spPr>
        <a:xfrm>
          <a:off x="7810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8EF3A2A-A94E-4998-A3CF-6185B0AEAFC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EC0995C3-4C1E-438C-A3AC-347B481ADD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6DB1F74-E8FB-4F07-8643-B6D26025B7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1F1D917-A73F-4343-89DF-E4ED765C8E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BBFA86C9-2204-4D7F-B5B2-778C9B7F57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90627</xdr:rowOff>
    </xdr:from>
    <xdr:to>
      <xdr:col>50</xdr:col>
      <xdr:colOff>165100</xdr:colOff>
      <xdr:row>84</xdr:row>
      <xdr:rowOff>20777</xdr:rowOff>
    </xdr:to>
    <xdr:sp macro="" textlink="">
      <xdr:nvSpPr>
        <xdr:cNvPr id="286" name="楕円 285">
          <a:extLst>
            <a:ext uri="{FF2B5EF4-FFF2-40B4-BE49-F238E27FC236}">
              <a16:creationId xmlns:a16="http://schemas.microsoft.com/office/drawing/2014/main" id="{A7B2797A-27F1-4738-A42F-959A7C3165C0}"/>
            </a:ext>
          </a:extLst>
        </xdr:cNvPr>
        <xdr:cNvSpPr/>
      </xdr:nvSpPr>
      <xdr:spPr>
        <a:xfrm>
          <a:off x="9588500" y="143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117975</xdr:rowOff>
    </xdr:from>
    <xdr:ext cx="469744" cy="259045"/>
    <xdr:sp macro="" textlink="">
      <xdr:nvSpPr>
        <xdr:cNvPr id="287" name="n_1aveValue【公営住宅】&#10;一人当たり面積">
          <a:extLst>
            <a:ext uri="{FF2B5EF4-FFF2-40B4-BE49-F238E27FC236}">
              <a16:creationId xmlns:a16="http://schemas.microsoft.com/office/drawing/2014/main" id="{24B92CEA-5EE2-4FDE-960E-7C680B54443E}"/>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288" name="n_2aveValue【公営住宅】&#10;一人当たり面積">
          <a:extLst>
            <a:ext uri="{FF2B5EF4-FFF2-40B4-BE49-F238E27FC236}">
              <a16:creationId xmlns:a16="http://schemas.microsoft.com/office/drawing/2014/main" id="{5CE497AC-36D9-4712-86AE-CA96C7F066E4}"/>
            </a:ext>
          </a:extLst>
        </xdr:cNvPr>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23816</xdr:rowOff>
    </xdr:from>
    <xdr:ext cx="469744" cy="259045"/>
    <xdr:sp macro="" textlink="">
      <xdr:nvSpPr>
        <xdr:cNvPr id="289" name="n_3aveValue【公営住宅】&#10;一人当たり面積">
          <a:extLst>
            <a:ext uri="{FF2B5EF4-FFF2-40B4-BE49-F238E27FC236}">
              <a16:creationId xmlns:a16="http://schemas.microsoft.com/office/drawing/2014/main" id="{682B5CFE-2959-47FF-A8C6-867A1173A677}"/>
            </a:ext>
          </a:extLst>
        </xdr:cNvPr>
        <xdr:cNvSpPr txBox="1"/>
      </xdr:nvSpPr>
      <xdr:spPr>
        <a:xfrm>
          <a:off x="76264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37304</xdr:rowOff>
    </xdr:from>
    <xdr:ext cx="469744" cy="259045"/>
    <xdr:sp macro="" textlink="">
      <xdr:nvSpPr>
        <xdr:cNvPr id="290" name="n_1mainValue【公営住宅】&#10;一人当たり面積">
          <a:extLst>
            <a:ext uri="{FF2B5EF4-FFF2-40B4-BE49-F238E27FC236}">
              <a16:creationId xmlns:a16="http://schemas.microsoft.com/office/drawing/2014/main" id="{87DAB39E-3EF8-4BF1-A8BD-1B0B1ABAC007}"/>
            </a:ext>
          </a:extLst>
        </xdr:cNvPr>
        <xdr:cNvSpPr txBox="1"/>
      </xdr:nvSpPr>
      <xdr:spPr>
        <a:xfrm>
          <a:off x="9391727" y="140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a:extLst>
            <a:ext uri="{FF2B5EF4-FFF2-40B4-BE49-F238E27FC236}">
              <a16:creationId xmlns:a16="http://schemas.microsoft.com/office/drawing/2014/main" id="{C9389A81-33BA-4F44-A933-1388D1C497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a:extLst>
            <a:ext uri="{FF2B5EF4-FFF2-40B4-BE49-F238E27FC236}">
              <a16:creationId xmlns:a16="http://schemas.microsoft.com/office/drawing/2014/main" id="{AFA4BEE9-4861-49A0-9BB0-DA3E0355DA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a:extLst>
            <a:ext uri="{FF2B5EF4-FFF2-40B4-BE49-F238E27FC236}">
              <a16:creationId xmlns:a16="http://schemas.microsoft.com/office/drawing/2014/main" id="{92EBAA41-C75D-4D61-9B6C-8BE7727B93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a:extLst>
            <a:ext uri="{FF2B5EF4-FFF2-40B4-BE49-F238E27FC236}">
              <a16:creationId xmlns:a16="http://schemas.microsoft.com/office/drawing/2014/main" id="{A00C08C2-146D-4785-B38A-7172E088112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a:extLst>
            <a:ext uri="{FF2B5EF4-FFF2-40B4-BE49-F238E27FC236}">
              <a16:creationId xmlns:a16="http://schemas.microsoft.com/office/drawing/2014/main" id="{ECFA63CF-2F82-4C4C-B4B8-CB165654E8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a:extLst>
            <a:ext uri="{FF2B5EF4-FFF2-40B4-BE49-F238E27FC236}">
              <a16:creationId xmlns:a16="http://schemas.microsoft.com/office/drawing/2014/main" id="{0777EDDE-62C8-4661-963C-C4CC701897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a:extLst>
            <a:ext uri="{FF2B5EF4-FFF2-40B4-BE49-F238E27FC236}">
              <a16:creationId xmlns:a16="http://schemas.microsoft.com/office/drawing/2014/main" id="{4A0BE9BD-A62E-4E13-9226-A17D2F3115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a:extLst>
            <a:ext uri="{FF2B5EF4-FFF2-40B4-BE49-F238E27FC236}">
              <a16:creationId xmlns:a16="http://schemas.microsoft.com/office/drawing/2014/main" id="{55EC8BB9-6506-43E5-8B11-D3118FAE706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a:extLst>
            <a:ext uri="{FF2B5EF4-FFF2-40B4-BE49-F238E27FC236}">
              <a16:creationId xmlns:a16="http://schemas.microsoft.com/office/drawing/2014/main" id="{EBB69A29-10DA-486C-AABB-FC5339CAC9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a:extLst>
            <a:ext uri="{FF2B5EF4-FFF2-40B4-BE49-F238E27FC236}">
              <a16:creationId xmlns:a16="http://schemas.microsoft.com/office/drawing/2014/main" id="{3919841C-BE38-42D6-9DDD-67199B63F5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a:extLst>
            <a:ext uri="{FF2B5EF4-FFF2-40B4-BE49-F238E27FC236}">
              <a16:creationId xmlns:a16="http://schemas.microsoft.com/office/drawing/2014/main" id="{76677834-047F-4B3E-89FA-062F79D9AF1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a:extLst>
            <a:ext uri="{FF2B5EF4-FFF2-40B4-BE49-F238E27FC236}">
              <a16:creationId xmlns:a16="http://schemas.microsoft.com/office/drawing/2014/main" id="{88075363-4956-4359-A41F-BCBCB9EB7E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a:extLst>
            <a:ext uri="{FF2B5EF4-FFF2-40B4-BE49-F238E27FC236}">
              <a16:creationId xmlns:a16="http://schemas.microsoft.com/office/drawing/2014/main" id="{4373F93E-1638-4545-8F18-55F3E222C2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a:extLst>
            <a:ext uri="{FF2B5EF4-FFF2-40B4-BE49-F238E27FC236}">
              <a16:creationId xmlns:a16="http://schemas.microsoft.com/office/drawing/2014/main" id="{B1DAD1D8-0C06-44EF-B7C4-3E44EBC710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a:extLst>
            <a:ext uri="{FF2B5EF4-FFF2-40B4-BE49-F238E27FC236}">
              <a16:creationId xmlns:a16="http://schemas.microsoft.com/office/drawing/2014/main" id="{0FA5731F-FC07-4F2E-A879-B5E0C497CE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a:extLst>
            <a:ext uri="{FF2B5EF4-FFF2-40B4-BE49-F238E27FC236}">
              <a16:creationId xmlns:a16="http://schemas.microsoft.com/office/drawing/2014/main" id="{5BD4D987-C82C-4F6E-9864-F16E0B941E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a:extLst>
            <a:ext uri="{FF2B5EF4-FFF2-40B4-BE49-F238E27FC236}">
              <a16:creationId xmlns:a16="http://schemas.microsoft.com/office/drawing/2014/main" id="{3BB4D73C-A738-40B5-892E-9B1548F49A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a:extLst>
            <a:ext uri="{FF2B5EF4-FFF2-40B4-BE49-F238E27FC236}">
              <a16:creationId xmlns:a16="http://schemas.microsoft.com/office/drawing/2014/main" id="{B5D3E09A-AF31-480E-A6BC-5520C828F8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a:extLst>
            <a:ext uri="{FF2B5EF4-FFF2-40B4-BE49-F238E27FC236}">
              <a16:creationId xmlns:a16="http://schemas.microsoft.com/office/drawing/2014/main" id="{71EC4008-3D86-4944-86CA-6353A0A863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a:extLst>
            <a:ext uri="{FF2B5EF4-FFF2-40B4-BE49-F238E27FC236}">
              <a16:creationId xmlns:a16="http://schemas.microsoft.com/office/drawing/2014/main" id="{7E39531A-834F-497E-8E47-9390278AF8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a:extLst>
            <a:ext uri="{FF2B5EF4-FFF2-40B4-BE49-F238E27FC236}">
              <a16:creationId xmlns:a16="http://schemas.microsoft.com/office/drawing/2014/main" id="{D2FB7742-F5BE-4A70-995A-A0168974D3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a:extLst>
            <a:ext uri="{FF2B5EF4-FFF2-40B4-BE49-F238E27FC236}">
              <a16:creationId xmlns:a16="http://schemas.microsoft.com/office/drawing/2014/main" id="{409D2315-029E-498C-8026-119CBA92E1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a:extLst>
            <a:ext uri="{FF2B5EF4-FFF2-40B4-BE49-F238E27FC236}">
              <a16:creationId xmlns:a16="http://schemas.microsoft.com/office/drawing/2014/main" id="{B23B92A1-503D-4B34-8D2B-E641A9F03F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a:extLst>
            <a:ext uri="{FF2B5EF4-FFF2-40B4-BE49-F238E27FC236}">
              <a16:creationId xmlns:a16="http://schemas.microsoft.com/office/drawing/2014/main" id="{2033BEEB-0856-4268-A8C9-8907A4E74B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5" name="テキスト ボックス 314">
          <a:extLst>
            <a:ext uri="{FF2B5EF4-FFF2-40B4-BE49-F238E27FC236}">
              <a16:creationId xmlns:a16="http://schemas.microsoft.com/office/drawing/2014/main" id="{7C4B2870-AAE7-4F87-BF0B-A9270187752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a:extLst>
            <a:ext uri="{FF2B5EF4-FFF2-40B4-BE49-F238E27FC236}">
              <a16:creationId xmlns:a16="http://schemas.microsoft.com/office/drawing/2014/main" id="{B1879E01-76B2-42F4-9FF7-87D07A07DE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7" name="直線コネクタ 316">
          <a:extLst>
            <a:ext uri="{FF2B5EF4-FFF2-40B4-BE49-F238E27FC236}">
              <a16:creationId xmlns:a16="http://schemas.microsoft.com/office/drawing/2014/main" id="{3C7CB64A-C1C2-433C-B30D-C578370776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8" name="テキスト ボックス 317">
          <a:extLst>
            <a:ext uri="{FF2B5EF4-FFF2-40B4-BE49-F238E27FC236}">
              <a16:creationId xmlns:a16="http://schemas.microsoft.com/office/drawing/2014/main" id="{E248C799-5966-4220-B369-100C2D8B0F8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9" name="直線コネクタ 318">
          <a:extLst>
            <a:ext uri="{FF2B5EF4-FFF2-40B4-BE49-F238E27FC236}">
              <a16:creationId xmlns:a16="http://schemas.microsoft.com/office/drawing/2014/main" id="{856060BB-81D5-405D-BF25-D181461CE5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0" name="テキスト ボックス 319">
          <a:extLst>
            <a:ext uri="{FF2B5EF4-FFF2-40B4-BE49-F238E27FC236}">
              <a16:creationId xmlns:a16="http://schemas.microsoft.com/office/drawing/2014/main" id="{7F954B31-475F-4E32-9B3F-D4529CDD380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1" name="直線コネクタ 320">
          <a:extLst>
            <a:ext uri="{FF2B5EF4-FFF2-40B4-BE49-F238E27FC236}">
              <a16:creationId xmlns:a16="http://schemas.microsoft.com/office/drawing/2014/main" id="{C7BF91EE-C49E-4E0F-8542-8A010BEE47E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2" name="テキスト ボックス 321">
          <a:extLst>
            <a:ext uri="{FF2B5EF4-FFF2-40B4-BE49-F238E27FC236}">
              <a16:creationId xmlns:a16="http://schemas.microsoft.com/office/drawing/2014/main" id="{5FD66DDB-E636-4648-A991-B5761164A80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3" name="直線コネクタ 322">
          <a:extLst>
            <a:ext uri="{FF2B5EF4-FFF2-40B4-BE49-F238E27FC236}">
              <a16:creationId xmlns:a16="http://schemas.microsoft.com/office/drawing/2014/main" id="{C760D168-D320-42F3-8AF7-84483E3996D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4" name="テキスト ボックス 323">
          <a:extLst>
            <a:ext uri="{FF2B5EF4-FFF2-40B4-BE49-F238E27FC236}">
              <a16:creationId xmlns:a16="http://schemas.microsoft.com/office/drawing/2014/main" id="{DE138756-E605-49E1-82D0-D9B2DE6BDB2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5" name="直線コネクタ 324">
          <a:extLst>
            <a:ext uri="{FF2B5EF4-FFF2-40B4-BE49-F238E27FC236}">
              <a16:creationId xmlns:a16="http://schemas.microsoft.com/office/drawing/2014/main" id="{B9D45A0B-7AB9-460A-8380-13325EC07E9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6" name="テキスト ボックス 325">
          <a:extLst>
            <a:ext uri="{FF2B5EF4-FFF2-40B4-BE49-F238E27FC236}">
              <a16:creationId xmlns:a16="http://schemas.microsoft.com/office/drawing/2014/main" id="{A3B95735-9375-47E9-82E4-3A973FBF95B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7" name="直線コネクタ 326">
          <a:extLst>
            <a:ext uri="{FF2B5EF4-FFF2-40B4-BE49-F238E27FC236}">
              <a16:creationId xmlns:a16="http://schemas.microsoft.com/office/drawing/2014/main" id="{DC0EB09B-E599-4EEC-B5ED-2A467D59E9D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8" name="テキスト ボックス 327">
          <a:extLst>
            <a:ext uri="{FF2B5EF4-FFF2-40B4-BE49-F238E27FC236}">
              <a16:creationId xmlns:a16="http://schemas.microsoft.com/office/drawing/2014/main" id="{63532DB5-8A17-42E7-B4F7-01119B4CA60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a:extLst>
            <a:ext uri="{FF2B5EF4-FFF2-40B4-BE49-F238E27FC236}">
              <a16:creationId xmlns:a16="http://schemas.microsoft.com/office/drawing/2014/main" id="{9C8438CA-1D4F-4FD7-8B44-B42F7AD760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a:extLst>
            <a:ext uri="{FF2B5EF4-FFF2-40B4-BE49-F238E27FC236}">
              <a16:creationId xmlns:a16="http://schemas.microsoft.com/office/drawing/2014/main" id="{E087C4D8-55D4-437D-9ACF-9D05C96F37A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a:extLst>
            <a:ext uri="{FF2B5EF4-FFF2-40B4-BE49-F238E27FC236}">
              <a16:creationId xmlns:a16="http://schemas.microsoft.com/office/drawing/2014/main" id="{4DC29D19-A4F6-42F6-A352-E3368570FF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32" name="直線コネクタ 331">
          <a:extLst>
            <a:ext uri="{FF2B5EF4-FFF2-40B4-BE49-F238E27FC236}">
              <a16:creationId xmlns:a16="http://schemas.microsoft.com/office/drawing/2014/main" id="{3DD14FBA-66F7-4032-998B-109AD3843EAD}"/>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33" name="【認定こども園・幼稚園・保育所】&#10;有形固定資産減価償却率最小値テキスト">
          <a:extLst>
            <a:ext uri="{FF2B5EF4-FFF2-40B4-BE49-F238E27FC236}">
              <a16:creationId xmlns:a16="http://schemas.microsoft.com/office/drawing/2014/main" id="{672841D9-D41D-4716-AC13-4E5993AE15B1}"/>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34" name="直線コネクタ 333">
          <a:extLst>
            <a:ext uri="{FF2B5EF4-FFF2-40B4-BE49-F238E27FC236}">
              <a16:creationId xmlns:a16="http://schemas.microsoft.com/office/drawing/2014/main" id="{B90A6375-45AC-4243-883D-0E090DCE60E7}"/>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5" name="【認定こども園・幼稚園・保育所】&#10;有形固定資産減価償却率最大値テキスト">
          <a:extLst>
            <a:ext uri="{FF2B5EF4-FFF2-40B4-BE49-F238E27FC236}">
              <a16:creationId xmlns:a16="http://schemas.microsoft.com/office/drawing/2014/main" id="{606AD169-58C6-4BB4-8874-529659969886}"/>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6" name="直線コネクタ 335">
          <a:extLst>
            <a:ext uri="{FF2B5EF4-FFF2-40B4-BE49-F238E27FC236}">
              <a16:creationId xmlns:a16="http://schemas.microsoft.com/office/drawing/2014/main" id="{52184901-DF43-4A93-9665-1A166166BB7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37" name="【認定こども園・幼稚園・保育所】&#10;有形固定資産減価償却率平均値テキスト">
          <a:extLst>
            <a:ext uri="{FF2B5EF4-FFF2-40B4-BE49-F238E27FC236}">
              <a16:creationId xmlns:a16="http://schemas.microsoft.com/office/drawing/2014/main" id="{17AAF3EB-01C5-44CD-8B9F-F30D7D1634EA}"/>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38" name="フローチャート: 判断 337">
          <a:extLst>
            <a:ext uri="{FF2B5EF4-FFF2-40B4-BE49-F238E27FC236}">
              <a16:creationId xmlns:a16="http://schemas.microsoft.com/office/drawing/2014/main" id="{80F511BA-9441-4525-968F-4496CDAD8CCE}"/>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39" name="フローチャート: 判断 338">
          <a:extLst>
            <a:ext uri="{FF2B5EF4-FFF2-40B4-BE49-F238E27FC236}">
              <a16:creationId xmlns:a16="http://schemas.microsoft.com/office/drawing/2014/main" id="{EB5230BA-B7AC-4473-A4E5-07999D87C1D5}"/>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40" name="フローチャート: 判断 339">
          <a:extLst>
            <a:ext uri="{FF2B5EF4-FFF2-40B4-BE49-F238E27FC236}">
              <a16:creationId xmlns:a16="http://schemas.microsoft.com/office/drawing/2014/main" id="{A047C53F-F429-4E9D-BD5C-18AE742668FC}"/>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41" name="フローチャート: 判断 340">
          <a:extLst>
            <a:ext uri="{FF2B5EF4-FFF2-40B4-BE49-F238E27FC236}">
              <a16:creationId xmlns:a16="http://schemas.microsoft.com/office/drawing/2014/main" id="{336532E4-F3BE-4616-AECB-203CDB574569}"/>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FA00C1AA-63F7-42BF-ADBC-2A5703EA2D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3E45423C-CFA2-4733-857B-22A74AE9776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9D49DA70-B78D-409E-B2BC-CDBE0AD251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7C1CCE92-2A53-4C27-8CED-E9C9C139A2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FCC1D182-7D5C-403A-87BF-461F67D7F6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47" name="楕円 346">
          <a:extLst>
            <a:ext uri="{FF2B5EF4-FFF2-40B4-BE49-F238E27FC236}">
              <a16:creationId xmlns:a16="http://schemas.microsoft.com/office/drawing/2014/main" id="{BB970901-30EF-42C8-8198-1354ECFEC444}"/>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44649</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1F4F4B21-F7A9-4202-92CF-7DE1B3CE1D09}"/>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F39F36D0-0666-45E5-9D6F-DEC022D0D97F}"/>
            </a:ext>
          </a:extLst>
        </xdr:cNvPr>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2E96C0BE-599E-42E5-8B2E-A0B555C695A9}"/>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51" name="n_1mainValue【認定こども園・幼稚園・保育所】&#10;有形固定資産減価償却率">
          <a:extLst>
            <a:ext uri="{FF2B5EF4-FFF2-40B4-BE49-F238E27FC236}">
              <a16:creationId xmlns:a16="http://schemas.microsoft.com/office/drawing/2014/main" id="{8036350C-7766-4C0C-9A94-5D1818F290DA}"/>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D53E6678-875A-46CB-AC71-115AD4F9083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E379FDCE-28BF-4FC4-8168-ECC381D74C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8EFFC104-B86D-4A8A-AEB7-F84A2FE9874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D85A2996-52E8-43FD-965C-B527F1391F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B7A3DEDB-B2FF-4A70-8D18-5AA787E541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E6C0900-A559-4B7B-9E27-0016C19741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A5827E8A-1750-4B07-8EDA-13B627945F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ADBDB153-194A-4463-ADD6-467B03CC49D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8D8C8983-25D3-4DE0-99C1-741C42D5ED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491DBA9E-FE4F-48DA-B211-D41FE699B5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a:extLst>
            <a:ext uri="{FF2B5EF4-FFF2-40B4-BE49-F238E27FC236}">
              <a16:creationId xmlns:a16="http://schemas.microsoft.com/office/drawing/2014/main" id="{FF0B887A-E807-4B64-A4F2-AC24754847E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3" name="テキスト ボックス 362">
          <a:extLst>
            <a:ext uri="{FF2B5EF4-FFF2-40B4-BE49-F238E27FC236}">
              <a16:creationId xmlns:a16="http://schemas.microsoft.com/office/drawing/2014/main" id="{58912AF4-4E62-458E-9C1C-B2CFD4D32BF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a:extLst>
            <a:ext uri="{FF2B5EF4-FFF2-40B4-BE49-F238E27FC236}">
              <a16:creationId xmlns:a16="http://schemas.microsoft.com/office/drawing/2014/main" id="{A85BE0B8-241E-42B7-8EE1-7794E1CB553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5" name="テキスト ボックス 364">
          <a:extLst>
            <a:ext uri="{FF2B5EF4-FFF2-40B4-BE49-F238E27FC236}">
              <a16:creationId xmlns:a16="http://schemas.microsoft.com/office/drawing/2014/main" id="{88946EB3-C680-440C-9488-C44EF5E5C74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a:extLst>
            <a:ext uri="{FF2B5EF4-FFF2-40B4-BE49-F238E27FC236}">
              <a16:creationId xmlns:a16="http://schemas.microsoft.com/office/drawing/2014/main" id="{BBCC7CD8-61E5-4FB9-BDFB-73ACFAC998D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7" name="テキスト ボックス 366">
          <a:extLst>
            <a:ext uri="{FF2B5EF4-FFF2-40B4-BE49-F238E27FC236}">
              <a16:creationId xmlns:a16="http://schemas.microsoft.com/office/drawing/2014/main" id="{0C1A7CE5-1150-4E67-8015-FD9A73EDD98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a:extLst>
            <a:ext uri="{FF2B5EF4-FFF2-40B4-BE49-F238E27FC236}">
              <a16:creationId xmlns:a16="http://schemas.microsoft.com/office/drawing/2014/main" id="{903311C1-06F1-4727-90D3-C2B8AA3746C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9" name="テキスト ボックス 368">
          <a:extLst>
            <a:ext uri="{FF2B5EF4-FFF2-40B4-BE49-F238E27FC236}">
              <a16:creationId xmlns:a16="http://schemas.microsoft.com/office/drawing/2014/main" id="{B3F649C3-7340-4E83-A581-2973056E101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a:extLst>
            <a:ext uri="{FF2B5EF4-FFF2-40B4-BE49-F238E27FC236}">
              <a16:creationId xmlns:a16="http://schemas.microsoft.com/office/drawing/2014/main" id="{F4DE18D2-82A3-4BCB-A83D-C6C90CE0760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1" name="テキスト ボックス 370">
          <a:extLst>
            <a:ext uri="{FF2B5EF4-FFF2-40B4-BE49-F238E27FC236}">
              <a16:creationId xmlns:a16="http://schemas.microsoft.com/office/drawing/2014/main" id="{FE17B3F3-7E09-4493-9F75-C2D0F7F7930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F164BDFA-4F14-44DA-B03F-AD45EF1B47A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0F0C6154-079D-44C4-8A19-723FF9344F3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691D274C-0484-43A0-B7C6-CCAA5FBCA5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75" name="直線コネクタ 374">
          <a:extLst>
            <a:ext uri="{FF2B5EF4-FFF2-40B4-BE49-F238E27FC236}">
              <a16:creationId xmlns:a16="http://schemas.microsoft.com/office/drawing/2014/main" id="{5B354845-5922-49E6-8F39-2CF138ECF2EA}"/>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7A16CC61-079A-438C-9A0E-A8ACEC63870B}"/>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77" name="直線コネクタ 376">
          <a:extLst>
            <a:ext uri="{FF2B5EF4-FFF2-40B4-BE49-F238E27FC236}">
              <a16:creationId xmlns:a16="http://schemas.microsoft.com/office/drawing/2014/main" id="{2738D4A2-516B-4905-AB0A-D48E9E29D95B}"/>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ABF5CE16-3BE6-45BE-BC3D-F94ECE5D02A8}"/>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79" name="直線コネクタ 378">
          <a:extLst>
            <a:ext uri="{FF2B5EF4-FFF2-40B4-BE49-F238E27FC236}">
              <a16:creationId xmlns:a16="http://schemas.microsoft.com/office/drawing/2014/main" id="{9A4E7A21-F104-4011-8436-AB614A04AFE1}"/>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D5F81665-90A5-49B4-9BBC-5BB089F9DAB0}"/>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81" name="フローチャート: 判断 380">
          <a:extLst>
            <a:ext uri="{FF2B5EF4-FFF2-40B4-BE49-F238E27FC236}">
              <a16:creationId xmlns:a16="http://schemas.microsoft.com/office/drawing/2014/main" id="{EEBF162F-E847-4534-A6D8-F48623662288}"/>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82" name="フローチャート: 判断 381">
          <a:extLst>
            <a:ext uri="{FF2B5EF4-FFF2-40B4-BE49-F238E27FC236}">
              <a16:creationId xmlns:a16="http://schemas.microsoft.com/office/drawing/2014/main" id="{BA5386BF-9DBE-41F4-A694-2910875C5EF2}"/>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83" name="フローチャート: 判断 382">
          <a:extLst>
            <a:ext uri="{FF2B5EF4-FFF2-40B4-BE49-F238E27FC236}">
              <a16:creationId xmlns:a16="http://schemas.microsoft.com/office/drawing/2014/main" id="{DC5430EA-309D-40F3-A4C8-732C508BABD2}"/>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384" name="フローチャート: 判断 383">
          <a:extLst>
            <a:ext uri="{FF2B5EF4-FFF2-40B4-BE49-F238E27FC236}">
              <a16:creationId xmlns:a16="http://schemas.microsoft.com/office/drawing/2014/main" id="{851DF3EA-6DE5-45C2-BB01-899F3BD6C3B5}"/>
            </a:ext>
          </a:extLst>
        </xdr:cNvPr>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495CED9C-56F9-4493-A686-814CCD2D40A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ADDEE5A8-AFEA-403F-928A-9400385408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79128CEA-55FA-44EA-9413-436B6F781A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B77FAD3-0B9D-4ABC-8D1D-FC5F5E170A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5E3BF3AA-CC4E-4D84-9922-DAD87561E5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114300</xdr:rowOff>
    </xdr:from>
    <xdr:to>
      <xdr:col>112</xdr:col>
      <xdr:colOff>38100</xdr:colOff>
      <xdr:row>42</xdr:row>
      <xdr:rowOff>44450</xdr:rowOff>
    </xdr:to>
    <xdr:sp macro="" textlink="">
      <xdr:nvSpPr>
        <xdr:cNvPr id="390" name="楕円 389">
          <a:extLst>
            <a:ext uri="{FF2B5EF4-FFF2-40B4-BE49-F238E27FC236}">
              <a16:creationId xmlns:a16="http://schemas.microsoft.com/office/drawing/2014/main" id="{32B00382-2C3F-40B6-99F9-3ADDFDB6F882}"/>
            </a:ext>
          </a:extLst>
        </xdr:cNvPr>
        <xdr:cNvSpPr/>
      </xdr:nvSpPr>
      <xdr:spPr>
        <a:xfrm>
          <a:off x="212725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165117</xdr:rowOff>
    </xdr:from>
    <xdr:ext cx="469744" cy="259045"/>
    <xdr:sp macro="" textlink="">
      <xdr:nvSpPr>
        <xdr:cNvPr id="391" name="n_1aveValue【認定こども園・幼稚園・保育所】&#10;一人当たり面積">
          <a:extLst>
            <a:ext uri="{FF2B5EF4-FFF2-40B4-BE49-F238E27FC236}">
              <a16:creationId xmlns:a16="http://schemas.microsoft.com/office/drawing/2014/main" id="{C713ACCA-E19F-447E-A42E-9FE1BDA4B68D}"/>
            </a:ext>
          </a:extLst>
        </xdr:cNvPr>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392" name="n_2aveValue【認定こども園・幼稚園・保育所】&#10;一人当たり面積">
          <a:extLst>
            <a:ext uri="{FF2B5EF4-FFF2-40B4-BE49-F238E27FC236}">
              <a16:creationId xmlns:a16="http://schemas.microsoft.com/office/drawing/2014/main" id="{89CA3AEF-0EC8-4CBC-AADC-2EAA99FEF4BA}"/>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393" name="n_3aveValue【認定こども園・幼稚園・保育所】&#10;一人当たり面積">
          <a:extLst>
            <a:ext uri="{FF2B5EF4-FFF2-40B4-BE49-F238E27FC236}">
              <a16:creationId xmlns:a16="http://schemas.microsoft.com/office/drawing/2014/main" id="{EA24A04F-72EB-4515-8165-C3C248957FAA}"/>
            </a:ext>
          </a:extLst>
        </xdr:cNvPr>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35577</xdr:rowOff>
    </xdr:from>
    <xdr:ext cx="469744" cy="259045"/>
    <xdr:sp macro="" textlink="">
      <xdr:nvSpPr>
        <xdr:cNvPr id="394" name="n_1mainValue【認定こども園・幼稚園・保育所】&#10;一人当たり面積">
          <a:extLst>
            <a:ext uri="{FF2B5EF4-FFF2-40B4-BE49-F238E27FC236}">
              <a16:creationId xmlns:a16="http://schemas.microsoft.com/office/drawing/2014/main" id="{D0FB392F-55C0-4A80-ADB3-C00E6A2D1D57}"/>
            </a:ext>
          </a:extLst>
        </xdr:cNvPr>
        <xdr:cNvSpPr txBox="1"/>
      </xdr:nvSpPr>
      <xdr:spPr>
        <a:xfrm>
          <a:off x="21075727" y="723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A1C9B09D-66F2-4AD1-9394-336D3873F4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9BF2CBFC-1A15-4219-AFD9-7B00C50F2C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8FEAF34E-DFEF-4E40-8463-43708236DA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451C721F-8239-408D-91BD-E39C9D5EDB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850ADA74-A67C-4714-A175-D0FA66BF345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4F25706A-F71D-419B-A6ED-AB68702469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153AC2E7-019A-4795-B22B-641B04ACD5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97C1C993-5E95-4D95-9742-34E2D8D0C7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4AADE171-B617-41BF-A3DB-1374B5E62E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17241D10-2888-4404-9727-3A773C4C21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a:extLst>
            <a:ext uri="{FF2B5EF4-FFF2-40B4-BE49-F238E27FC236}">
              <a16:creationId xmlns:a16="http://schemas.microsoft.com/office/drawing/2014/main" id="{45EE8F2F-8D58-4B69-AA9F-F77F4824DEF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a:extLst>
            <a:ext uri="{FF2B5EF4-FFF2-40B4-BE49-F238E27FC236}">
              <a16:creationId xmlns:a16="http://schemas.microsoft.com/office/drawing/2014/main" id="{E652D048-298F-4E6A-819A-465A1894F6B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a:extLst>
            <a:ext uri="{FF2B5EF4-FFF2-40B4-BE49-F238E27FC236}">
              <a16:creationId xmlns:a16="http://schemas.microsoft.com/office/drawing/2014/main" id="{ED6CD46B-050D-4C93-A8EC-C71427F91D5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a:extLst>
            <a:ext uri="{FF2B5EF4-FFF2-40B4-BE49-F238E27FC236}">
              <a16:creationId xmlns:a16="http://schemas.microsoft.com/office/drawing/2014/main" id="{8A66799F-3446-47A3-B4B2-49241D3C44B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a:extLst>
            <a:ext uri="{FF2B5EF4-FFF2-40B4-BE49-F238E27FC236}">
              <a16:creationId xmlns:a16="http://schemas.microsoft.com/office/drawing/2014/main" id="{3BD1D9C6-E712-47F5-8255-710331048C6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a:extLst>
            <a:ext uri="{FF2B5EF4-FFF2-40B4-BE49-F238E27FC236}">
              <a16:creationId xmlns:a16="http://schemas.microsoft.com/office/drawing/2014/main" id="{9C237A63-CFE0-4771-9EC6-855A7D32390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a:extLst>
            <a:ext uri="{FF2B5EF4-FFF2-40B4-BE49-F238E27FC236}">
              <a16:creationId xmlns:a16="http://schemas.microsoft.com/office/drawing/2014/main" id="{74943E07-5857-4605-BEB1-5C03D06C1BC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a:extLst>
            <a:ext uri="{FF2B5EF4-FFF2-40B4-BE49-F238E27FC236}">
              <a16:creationId xmlns:a16="http://schemas.microsoft.com/office/drawing/2014/main" id="{ACEE8C49-9C34-48FC-A135-01167786F95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a:extLst>
            <a:ext uri="{FF2B5EF4-FFF2-40B4-BE49-F238E27FC236}">
              <a16:creationId xmlns:a16="http://schemas.microsoft.com/office/drawing/2014/main" id="{1DCC1D48-33A4-4A76-BB6E-5A86B5FB8A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a:extLst>
            <a:ext uri="{FF2B5EF4-FFF2-40B4-BE49-F238E27FC236}">
              <a16:creationId xmlns:a16="http://schemas.microsoft.com/office/drawing/2014/main" id="{60D68DEB-6438-45E5-83C2-6E6BF99933E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a:extLst>
            <a:ext uri="{FF2B5EF4-FFF2-40B4-BE49-F238E27FC236}">
              <a16:creationId xmlns:a16="http://schemas.microsoft.com/office/drawing/2014/main" id="{597D63D9-45EC-4820-8541-DE64C46F5AD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9DF51AC6-3A15-43D0-AF9D-993A72925B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a:extLst>
            <a:ext uri="{FF2B5EF4-FFF2-40B4-BE49-F238E27FC236}">
              <a16:creationId xmlns:a16="http://schemas.microsoft.com/office/drawing/2014/main" id="{D0C2E6CC-BB5B-4ACB-8518-F533DF275B7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a:extLst>
            <a:ext uri="{FF2B5EF4-FFF2-40B4-BE49-F238E27FC236}">
              <a16:creationId xmlns:a16="http://schemas.microsoft.com/office/drawing/2014/main" id="{B062EA35-2169-4E74-BB68-F368A57B5F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19" name="直線コネクタ 418">
          <a:extLst>
            <a:ext uri="{FF2B5EF4-FFF2-40B4-BE49-F238E27FC236}">
              <a16:creationId xmlns:a16="http://schemas.microsoft.com/office/drawing/2014/main" id="{5D38B3B0-0295-45FF-9485-AED37B9BBDB2}"/>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20" name="【学校施設】&#10;有形固定資産減価償却率最小値テキスト">
          <a:extLst>
            <a:ext uri="{FF2B5EF4-FFF2-40B4-BE49-F238E27FC236}">
              <a16:creationId xmlns:a16="http://schemas.microsoft.com/office/drawing/2014/main" id="{366A0772-BEB8-46CB-A3FF-DA3701334A1C}"/>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21" name="直線コネクタ 420">
          <a:extLst>
            <a:ext uri="{FF2B5EF4-FFF2-40B4-BE49-F238E27FC236}">
              <a16:creationId xmlns:a16="http://schemas.microsoft.com/office/drawing/2014/main" id="{03CC54AF-E68B-41E8-B1C5-298B2FAEFE7C}"/>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22" name="【学校施設】&#10;有形固定資産減価償却率最大値テキスト">
          <a:extLst>
            <a:ext uri="{FF2B5EF4-FFF2-40B4-BE49-F238E27FC236}">
              <a16:creationId xmlns:a16="http://schemas.microsoft.com/office/drawing/2014/main" id="{59791D58-8563-464C-A2F6-1D8CD2A68B2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23" name="直線コネクタ 422">
          <a:extLst>
            <a:ext uri="{FF2B5EF4-FFF2-40B4-BE49-F238E27FC236}">
              <a16:creationId xmlns:a16="http://schemas.microsoft.com/office/drawing/2014/main" id="{851F5736-E592-4DDE-AE58-6DC2BCFD90FA}"/>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24" name="【学校施設】&#10;有形固定資産減価償却率平均値テキスト">
          <a:extLst>
            <a:ext uri="{FF2B5EF4-FFF2-40B4-BE49-F238E27FC236}">
              <a16:creationId xmlns:a16="http://schemas.microsoft.com/office/drawing/2014/main" id="{FD42385C-6F1C-4C5F-9FCE-8EB62D21B66E}"/>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25" name="フローチャート: 判断 424">
          <a:extLst>
            <a:ext uri="{FF2B5EF4-FFF2-40B4-BE49-F238E27FC236}">
              <a16:creationId xmlns:a16="http://schemas.microsoft.com/office/drawing/2014/main" id="{0807E188-2A91-4B0D-8DCF-37E8BDC2AB77}"/>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26" name="フローチャート: 判断 425">
          <a:extLst>
            <a:ext uri="{FF2B5EF4-FFF2-40B4-BE49-F238E27FC236}">
              <a16:creationId xmlns:a16="http://schemas.microsoft.com/office/drawing/2014/main" id="{6F329541-552B-4BE4-BCF2-0A50E6A7FE14}"/>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27" name="フローチャート: 判断 426">
          <a:extLst>
            <a:ext uri="{FF2B5EF4-FFF2-40B4-BE49-F238E27FC236}">
              <a16:creationId xmlns:a16="http://schemas.microsoft.com/office/drawing/2014/main" id="{92B0B539-98B8-4E46-8FB9-BF8D69B7D59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28" name="フローチャート: 判断 427">
          <a:extLst>
            <a:ext uri="{FF2B5EF4-FFF2-40B4-BE49-F238E27FC236}">
              <a16:creationId xmlns:a16="http://schemas.microsoft.com/office/drawing/2014/main" id="{DFB84D04-F5E1-48A0-A11C-066A0496C57B}"/>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EE9F5129-9A66-4CB4-9224-3CAD324983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709B9754-A354-4BEC-8604-4F295BFB88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31C663CD-B3E2-4DC2-BF12-490798ABC0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C997B6EA-DA92-4D33-A2DB-F910FBD8AD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86E01B0D-EF22-49DF-9F35-9C5CE9A106D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434" name="楕円 433">
          <a:extLst>
            <a:ext uri="{FF2B5EF4-FFF2-40B4-BE49-F238E27FC236}">
              <a16:creationId xmlns:a16="http://schemas.microsoft.com/office/drawing/2014/main" id="{F346F3F0-B048-4EA6-8E29-03157C11D66A}"/>
            </a:ext>
          </a:extLst>
        </xdr:cNvPr>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99077</xdr:rowOff>
    </xdr:from>
    <xdr:ext cx="405111" cy="259045"/>
    <xdr:sp macro="" textlink="">
      <xdr:nvSpPr>
        <xdr:cNvPr id="435" name="n_1aveValue【学校施設】&#10;有形固定資産減価償却率">
          <a:extLst>
            <a:ext uri="{FF2B5EF4-FFF2-40B4-BE49-F238E27FC236}">
              <a16:creationId xmlns:a16="http://schemas.microsoft.com/office/drawing/2014/main" id="{4C928D2D-0107-411A-9EB9-B1566E429E70}"/>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36" name="n_2aveValue【学校施設】&#10;有形固定資産減価償却率">
          <a:extLst>
            <a:ext uri="{FF2B5EF4-FFF2-40B4-BE49-F238E27FC236}">
              <a16:creationId xmlns:a16="http://schemas.microsoft.com/office/drawing/2014/main" id="{6F9B3C05-5165-4F32-8286-8A1A0A81EF51}"/>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37" name="n_3aveValue【学校施設】&#10;有形固定資産減価償却率">
          <a:extLst>
            <a:ext uri="{FF2B5EF4-FFF2-40B4-BE49-F238E27FC236}">
              <a16:creationId xmlns:a16="http://schemas.microsoft.com/office/drawing/2014/main" id="{6E906EE1-B8EF-4C82-AA8C-9BD03C39C56A}"/>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105427</xdr:rowOff>
    </xdr:from>
    <xdr:ext cx="405111" cy="259045"/>
    <xdr:sp macro="" textlink="">
      <xdr:nvSpPr>
        <xdr:cNvPr id="438" name="n_1mainValue【学校施設】&#10;有形固定資産減価償却率">
          <a:extLst>
            <a:ext uri="{FF2B5EF4-FFF2-40B4-BE49-F238E27FC236}">
              <a16:creationId xmlns:a16="http://schemas.microsoft.com/office/drawing/2014/main" id="{B1641581-649D-4C97-BF0C-0DBC69E8268E}"/>
            </a:ext>
          </a:extLst>
        </xdr:cNvPr>
        <xdr:cNvSpPr txBox="1"/>
      </xdr:nvSpPr>
      <xdr:spPr>
        <a:xfrm>
          <a:off x="15266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D31EC96E-2398-4723-AC41-B95E725F3A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93222938-27ED-4398-B5BF-F296480234F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ECF77384-0AA0-481B-A647-E395FF9A2B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45DF06A2-7A6B-4C2F-9EA1-331A98A907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B16BF11D-9E45-4CFB-9240-81B1A71D89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F7648630-AFDC-4B63-9D58-EAC055DC8A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8CA26238-6B76-4FB3-BCFB-E3FABB1F3F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F03275A3-9DB8-49E6-9FA1-FD8E0897D5E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AC856234-8973-40E1-8156-2BC5D9B536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D118E672-2BD5-4CD9-90C0-A6B70976379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9" name="直線コネクタ 448">
          <a:extLst>
            <a:ext uri="{FF2B5EF4-FFF2-40B4-BE49-F238E27FC236}">
              <a16:creationId xmlns:a16="http://schemas.microsoft.com/office/drawing/2014/main" id="{09A5945E-1496-48CC-8054-C9D8CFABDE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0" name="テキスト ボックス 449">
          <a:extLst>
            <a:ext uri="{FF2B5EF4-FFF2-40B4-BE49-F238E27FC236}">
              <a16:creationId xmlns:a16="http://schemas.microsoft.com/office/drawing/2014/main" id="{8A952161-4A1D-4F6C-970E-E2C6D08D757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1" name="直線コネクタ 450">
          <a:extLst>
            <a:ext uri="{FF2B5EF4-FFF2-40B4-BE49-F238E27FC236}">
              <a16:creationId xmlns:a16="http://schemas.microsoft.com/office/drawing/2014/main" id="{06676FB2-4AC9-428F-BD6C-60EC3C02FB4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2" name="テキスト ボックス 451">
          <a:extLst>
            <a:ext uri="{FF2B5EF4-FFF2-40B4-BE49-F238E27FC236}">
              <a16:creationId xmlns:a16="http://schemas.microsoft.com/office/drawing/2014/main" id="{AF6D9C43-6ECF-4410-8B13-D53F256F0A3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3" name="直線コネクタ 452">
          <a:extLst>
            <a:ext uri="{FF2B5EF4-FFF2-40B4-BE49-F238E27FC236}">
              <a16:creationId xmlns:a16="http://schemas.microsoft.com/office/drawing/2014/main" id="{319FE38F-AB17-4263-BB54-1E045BC17B7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4" name="テキスト ボックス 453">
          <a:extLst>
            <a:ext uri="{FF2B5EF4-FFF2-40B4-BE49-F238E27FC236}">
              <a16:creationId xmlns:a16="http://schemas.microsoft.com/office/drawing/2014/main" id="{BF99E680-90EF-44E8-A13D-421488A183D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5" name="直線コネクタ 454">
          <a:extLst>
            <a:ext uri="{FF2B5EF4-FFF2-40B4-BE49-F238E27FC236}">
              <a16:creationId xmlns:a16="http://schemas.microsoft.com/office/drawing/2014/main" id="{032E8A80-078F-488A-A1FE-3926A189F80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6" name="テキスト ボックス 455">
          <a:extLst>
            <a:ext uri="{FF2B5EF4-FFF2-40B4-BE49-F238E27FC236}">
              <a16:creationId xmlns:a16="http://schemas.microsoft.com/office/drawing/2014/main" id="{44EDEF59-A0DE-41C0-99D7-24D4BED0EDD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7" name="直線コネクタ 456">
          <a:extLst>
            <a:ext uri="{FF2B5EF4-FFF2-40B4-BE49-F238E27FC236}">
              <a16:creationId xmlns:a16="http://schemas.microsoft.com/office/drawing/2014/main" id="{B212CC10-1C2A-4488-869A-238EB5ABF3A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8" name="テキスト ボックス 457">
          <a:extLst>
            <a:ext uri="{FF2B5EF4-FFF2-40B4-BE49-F238E27FC236}">
              <a16:creationId xmlns:a16="http://schemas.microsoft.com/office/drawing/2014/main" id="{C3BD0288-8FDB-4484-B942-0FFE3EAAB6C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9" name="直線コネクタ 458">
          <a:extLst>
            <a:ext uri="{FF2B5EF4-FFF2-40B4-BE49-F238E27FC236}">
              <a16:creationId xmlns:a16="http://schemas.microsoft.com/office/drawing/2014/main" id="{33F0FAEE-ADF6-480C-BB74-4806D06734B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0" name="テキスト ボックス 459">
          <a:extLst>
            <a:ext uri="{FF2B5EF4-FFF2-40B4-BE49-F238E27FC236}">
              <a16:creationId xmlns:a16="http://schemas.microsoft.com/office/drawing/2014/main" id="{5173FE94-5396-4DA9-87BF-52694AAC0B7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CCDE4BA3-A0B5-4761-A0B6-051CB162B1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9F2B7DB8-9505-4564-8E2C-5DF75BBB5D9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a:extLst>
            <a:ext uri="{FF2B5EF4-FFF2-40B4-BE49-F238E27FC236}">
              <a16:creationId xmlns:a16="http://schemas.microsoft.com/office/drawing/2014/main" id="{FB596E51-1F29-4E71-8810-23F0B9B328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64" name="直線コネクタ 463">
          <a:extLst>
            <a:ext uri="{FF2B5EF4-FFF2-40B4-BE49-F238E27FC236}">
              <a16:creationId xmlns:a16="http://schemas.microsoft.com/office/drawing/2014/main" id="{53AF2822-011F-468B-B49C-1B16F6E6C936}"/>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65" name="【学校施設】&#10;一人当たり面積最小値テキスト">
          <a:extLst>
            <a:ext uri="{FF2B5EF4-FFF2-40B4-BE49-F238E27FC236}">
              <a16:creationId xmlns:a16="http://schemas.microsoft.com/office/drawing/2014/main" id="{3DFCD8CF-ED2A-4590-84F9-8BD8496EA4F8}"/>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66" name="直線コネクタ 465">
          <a:extLst>
            <a:ext uri="{FF2B5EF4-FFF2-40B4-BE49-F238E27FC236}">
              <a16:creationId xmlns:a16="http://schemas.microsoft.com/office/drawing/2014/main" id="{2DC1FB2B-1B33-470C-9582-7010BD27FD83}"/>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67" name="【学校施設】&#10;一人当たり面積最大値テキスト">
          <a:extLst>
            <a:ext uri="{FF2B5EF4-FFF2-40B4-BE49-F238E27FC236}">
              <a16:creationId xmlns:a16="http://schemas.microsoft.com/office/drawing/2014/main" id="{7A4A61F7-9E7C-4D8A-9218-466D75B93747}"/>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68" name="直線コネクタ 467">
          <a:extLst>
            <a:ext uri="{FF2B5EF4-FFF2-40B4-BE49-F238E27FC236}">
              <a16:creationId xmlns:a16="http://schemas.microsoft.com/office/drawing/2014/main" id="{BB3FB572-A49D-454C-AE03-3C249313342D}"/>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69" name="【学校施設】&#10;一人当たり面積平均値テキスト">
          <a:extLst>
            <a:ext uri="{FF2B5EF4-FFF2-40B4-BE49-F238E27FC236}">
              <a16:creationId xmlns:a16="http://schemas.microsoft.com/office/drawing/2014/main" id="{E66F896E-A921-4B6B-9AED-80EA20BECFBB}"/>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70" name="フローチャート: 判断 469">
          <a:extLst>
            <a:ext uri="{FF2B5EF4-FFF2-40B4-BE49-F238E27FC236}">
              <a16:creationId xmlns:a16="http://schemas.microsoft.com/office/drawing/2014/main" id="{2A0EE819-7CF2-4C6B-AD56-A173551BFFA3}"/>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71" name="フローチャート: 判断 470">
          <a:extLst>
            <a:ext uri="{FF2B5EF4-FFF2-40B4-BE49-F238E27FC236}">
              <a16:creationId xmlns:a16="http://schemas.microsoft.com/office/drawing/2014/main" id="{B4BE6933-2CFA-4AA7-91DA-0C74B3455A45}"/>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72" name="フローチャート: 判断 471">
          <a:extLst>
            <a:ext uri="{FF2B5EF4-FFF2-40B4-BE49-F238E27FC236}">
              <a16:creationId xmlns:a16="http://schemas.microsoft.com/office/drawing/2014/main" id="{26A59FFD-7B17-486D-8897-448765A84EB0}"/>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84074</xdr:rowOff>
    </xdr:from>
    <xdr:to>
      <xdr:col>102</xdr:col>
      <xdr:colOff>165100</xdr:colOff>
      <xdr:row>59</xdr:row>
      <xdr:rowOff>14224</xdr:rowOff>
    </xdr:to>
    <xdr:sp macro="" textlink="">
      <xdr:nvSpPr>
        <xdr:cNvPr id="473" name="フローチャート: 判断 472">
          <a:extLst>
            <a:ext uri="{FF2B5EF4-FFF2-40B4-BE49-F238E27FC236}">
              <a16:creationId xmlns:a16="http://schemas.microsoft.com/office/drawing/2014/main" id="{19D5E59B-BF10-4587-AF8D-AFEC7305B2C3}"/>
            </a:ext>
          </a:extLst>
        </xdr:cNvPr>
        <xdr:cNvSpPr/>
      </xdr:nvSpPr>
      <xdr:spPr>
        <a:xfrm>
          <a:off x="19494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ECD1A746-35DC-4998-9C8A-AC0055B5AF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939F6DA4-CAF4-4CE5-A2B0-D06A69D844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FA2E73D8-4E0F-41FE-B7AE-E6D83BEFD5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EFF08050-CEDA-4469-AE75-0BC013CD3D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309905B6-4898-45BA-8E54-DDADACEE4E4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72971</xdr:rowOff>
    </xdr:from>
    <xdr:to>
      <xdr:col>112</xdr:col>
      <xdr:colOff>38100</xdr:colOff>
      <xdr:row>57</xdr:row>
      <xdr:rowOff>3121</xdr:rowOff>
    </xdr:to>
    <xdr:sp macro="" textlink="">
      <xdr:nvSpPr>
        <xdr:cNvPr id="479" name="楕円 478">
          <a:extLst>
            <a:ext uri="{FF2B5EF4-FFF2-40B4-BE49-F238E27FC236}">
              <a16:creationId xmlns:a16="http://schemas.microsoft.com/office/drawing/2014/main" id="{8CB9C778-AAC2-44CE-8360-D73B51EB34B6}"/>
            </a:ext>
          </a:extLst>
        </xdr:cNvPr>
        <xdr:cNvSpPr/>
      </xdr:nvSpPr>
      <xdr:spPr>
        <a:xfrm>
          <a:off x="21272500" y="96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70992</xdr:rowOff>
    </xdr:from>
    <xdr:ext cx="469744" cy="259045"/>
    <xdr:sp macro="" textlink="">
      <xdr:nvSpPr>
        <xdr:cNvPr id="480" name="n_1aveValue【学校施設】&#10;一人当たり面積">
          <a:extLst>
            <a:ext uri="{FF2B5EF4-FFF2-40B4-BE49-F238E27FC236}">
              <a16:creationId xmlns:a16="http://schemas.microsoft.com/office/drawing/2014/main" id="{E7B34B79-B500-4CD1-9DA5-BA050A520B89}"/>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481" name="n_2aveValue【学校施設】&#10;一人当たり面積">
          <a:extLst>
            <a:ext uri="{FF2B5EF4-FFF2-40B4-BE49-F238E27FC236}">
              <a16:creationId xmlns:a16="http://schemas.microsoft.com/office/drawing/2014/main" id="{01B8E756-13B9-4E0E-BC40-BEABA743F0FD}"/>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30751</xdr:rowOff>
    </xdr:from>
    <xdr:ext cx="469744" cy="259045"/>
    <xdr:sp macro="" textlink="">
      <xdr:nvSpPr>
        <xdr:cNvPr id="482" name="n_3aveValue【学校施設】&#10;一人当たり面積">
          <a:extLst>
            <a:ext uri="{FF2B5EF4-FFF2-40B4-BE49-F238E27FC236}">
              <a16:creationId xmlns:a16="http://schemas.microsoft.com/office/drawing/2014/main" id="{D825A83A-C892-468A-8275-9DC03A8AD56F}"/>
            </a:ext>
          </a:extLst>
        </xdr:cNvPr>
        <xdr:cNvSpPr txBox="1"/>
      </xdr:nvSpPr>
      <xdr:spPr>
        <a:xfrm>
          <a:off x="19310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19648</xdr:rowOff>
    </xdr:from>
    <xdr:ext cx="469744" cy="259045"/>
    <xdr:sp macro="" textlink="">
      <xdr:nvSpPr>
        <xdr:cNvPr id="483" name="n_1mainValue【学校施設】&#10;一人当たり面積">
          <a:extLst>
            <a:ext uri="{FF2B5EF4-FFF2-40B4-BE49-F238E27FC236}">
              <a16:creationId xmlns:a16="http://schemas.microsoft.com/office/drawing/2014/main" id="{658EBEF2-E711-4607-B32B-F96B6A54106E}"/>
            </a:ext>
          </a:extLst>
        </xdr:cNvPr>
        <xdr:cNvSpPr txBox="1"/>
      </xdr:nvSpPr>
      <xdr:spPr>
        <a:xfrm>
          <a:off x="21075727" y="94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F58C3A9A-EF27-4076-918E-40624F7670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396FE60C-F129-4974-8B0A-096E846F51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FD438858-C5EF-40D3-9663-DB7296478D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A8C6D0C5-557E-4166-B5A3-E85C3C1B97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195D405D-C5BB-4876-807E-0E64BFBC2C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4A6132FF-0A9B-4377-BA92-2050B90619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3054AAA9-C07F-45EF-890F-84EA9D5642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B5E41C1F-E263-4978-94B5-E7F92F79F82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964379A6-E166-4F34-9DAF-116B8D6129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E882AF23-BBC6-4047-99E6-E449782942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4504C0D9-D9EC-4045-BCC1-7891AB35EB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A56265DC-0D50-4703-81D1-E33BDAEEC0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97520A09-3C3D-4012-9F75-6C8265A4DA1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CA11BBD4-97E2-493F-BA6D-B439F1901F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AED16003-B45A-4C08-B9D9-B86D99CBA5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AF09973B-DD26-4A3C-A36E-7EF2EF71186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510C2AC0-7047-48C7-8612-426A9641E8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0B05AB6F-BDB5-44B1-AE32-E6D6738EF7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52D73363-78AC-42D5-86C8-60D2692254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94FBB74F-8290-485D-985B-70B6A89674D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DA06C28D-A7ED-4DB6-8180-8D19383E90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01393F78-4E08-477A-83C3-2F6CF3107A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77002FA4-4F14-42BB-B8A8-B3937392E60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42F0A3F2-B47A-48B2-BF64-C3315BDF9A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C434A349-B79D-4E2F-AF37-393B6CD423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AA18C06D-7356-43FD-84A7-1F46C5972C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a:extLst>
            <a:ext uri="{FF2B5EF4-FFF2-40B4-BE49-F238E27FC236}">
              <a16:creationId xmlns:a16="http://schemas.microsoft.com/office/drawing/2014/main" id="{8E6DD753-69F5-4A51-AD40-D60EDC560A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a:extLst>
            <a:ext uri="{FF2B5EF4-FFF2-40B4-BE49-F238E27FC236}">
              <a16:creationId xmlns:a16="http://schemas.microsoft.com/office/drawing/2014/main" id="{F0F827D4-7568-4A38-AF39-C116C4FA7FA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a:extLst>
            <a:ext uri="{FF2B5EF4-FFF2-40B4-BE49-F238E27FC236}">
              <a16:creationId xmlns:a16="http://schemas.microsoft.com/office/drawing/2014/main" id="{74A7BF36-055D-485B-810C-3678F1777F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a:extLst>
            <a:ext uri="{FF2B5EF4-FFF2-40B4-BE49-F238E27FC236}">
              <a16:creationId xmlns:a16="http://schemas.microsoft.com/office/drawing/2014/main" id="{287EC6BB-324F-4FE4-8D01-5B5B82C495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a:extLst>
            <a:ext uri="{FF2B5EF4-FFF2-40B4-BE49-F238E27FC236}">
              <a16:creationId xmlns:a16="http://schemas.microsoft.com/office/drawing/2014/main" id="{F294A17C-6BF9-4DF4-BD5E-55E21002EE9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a:extLst>
            <a:ext uri="{FF2B5EF4-FFF2-40B4-BE49-F238E27FC236}">
              <a16:creationId xmlns:a16="http://schemas.microsoft.com/office/drawing/2014/main" id="{87647B87-7546-4101-BC8D-642D44DF55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a:extLst>
            <a:ext uri="{FF2B5EF4-FFF2-40B4-BE49-F238E27FC236}">
              <a16:creationId xmlns:a16="http://schemas.microsoft.com/office/drawing/2014/main" id="{5A3DA572-93A6-447E-BFBB-D8393014909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a:extLst>
            <a:ext uri="{FF2B5EF4-FFF2-40B4-BE49-F238E27FC236}">
              <a16:creationId xmlns:a16="http://schemas.microsoft.com/office/drawing/2014/main" id="{4D4C588D-48C0-47E8-A478-8C2FDAC346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a:extLst>
            <a:ext uri="{FF2B5EF4-FFF2-40B4-BE49-F238E27FC236}">
              <a16:creationId xmlns:a16="http://schemas.microsoft.com/office/drawing/2014/main" id="{20ACD6F9-FC9A-4650-9C1F-4FDF4DC7A7E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a:extLst>
            <a:ext uri="{FF2B5EF4-FFF2-40B4-BE49-F238E27FC236}">
              <a16:creationId xmlns:a16="http://schemas.microsoft.com/office/drawing/2014/main" id="{AAC2B07E-EAE7-4C4B-B39D-9B128194B8F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a:extLst>
            <a:ext uri="{FF2B5EF4-FFF2-40B4-BE49-F238E27FC236}">
              <a16:creationId xmlns:a16="http://schemas.microsoft.com/office/drawing/2014/main" id="{2EC1D1A5-E9E5-4E86-A566-137219984B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id="{9D1EF57A-5509-4A76-958B-F329B02F6FA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id="{BD9C7CAC-354C-419E-A5E8-52297229C35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7EDCECF9-AFC0-4476-8D6E-CA25ACE75E2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a:extLst>
            <a:ext uri="{FF2B5EF4-FFF2-40B4-BE49-F238E27FC236}">
              <a16:creationId xmlns:a16="http://schemas.microsoft.com/office/drawing/2014/main" id="{986FE2F0-BA8E-4CF0-A2F5-12BE5E89BC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5" name="直線コネクタ 524">
          <a:extLst>
            <a:ext uri="{FF2B5EF4-FFF2-40B4-BE49-F238E27FC236}">
              <a16:creationId xmlns:a16="http://schemas.microsoft.com/office/drawing/2014/main" id="{DCA1C59F-F3E5-46D5-A872-25633375C3E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6" name="【公民館】&#10;有形固定資産減価償却率最小値テキスト">
          <a:extLst>
            <a:ext uri="{FF2B5EF4-FFF2-40B4-BE49-F238E27FC236}">
              <a16:creationId xmlns:a16="http://schemas.microsoft.com/office/drawing/2014/main" id="{5093AEE6-2F6E-4170-A544-E37605278671}"/>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7" name="直線コネクタ 526">
          <a:extLst>
            <a:ext uri="{FF2B5EF4-FFF2-40B4-BE49-F238E27FC236}">
              <a16:creationId xmlns:a16="http://schemas.microsoft.com/office/drawing/2014/main" id="{28527DBB-101E-4C7D-A31A-05771C116544}"/>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a:extLst>
            <a:ext uri="{FF2B5EF4-FFF2-40B4-BE49-F238E27FC236}">
              <a16:creationId xmlns:a16="http://schemas.microsoft.com/office/drawing/2014/main" id="{3412E7BE-1457-4BC8-8B24-33F31B0157B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a:extLst>
            <a:ext uri="{FF2B5EF4-FFF2-40B4-BE49-F238E27FC236}">
              <a16:creationId xmlns:a16="http://schemas.microsoft.com/office/drawing/2014/main" id="{F9C6DF6E-C34E-4E4B-8EB5-A4072B74198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30" name="【公民館】&#10;有形固定資産減価償却率平均値テキスト">
          <a:extLst>
            <a:ext uri="{FF2B5EF4-FFF2-40B4-BE49-F238E27FC236}">
              <a16:creationId xmlns:a16="http://schemas.microsoft.com/office/drawing/2014/main" id="{042E693C-AC98-4EFF-8DFB-E4BB076D7257}"/>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31" name="フローチャート: 判断 530">
          <a:extLst>
            <a:ext uri="{FF2B5EF4-FFF2-40B4-BE49-F238E27FC236}">
              <a16:creationId xmlns:a16="http://schemas.microsoft.com/office/drawing/2014/main" id="{0C7F8C02-F981-43E4-BB9A-02BBDBB9C254}"/>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32" name="フローチャート: 判断 531">
          <a:extLst>
            <a:ext uri="{FF2B5EF4-FFF2-40B4-BE49-F238E27FC236}">
              <a16:creationId xmlns:a16="http://schemas.microsoft.com/office/drawing/2014/main" id="{D59905A9-BC36-4C80-B0F0-6E350707F7C9}"/>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33" name="フローチャート: 判断 532">
          <a:extLst>
            <a:ext uri="{FF2B5EF4-FFF2-40B4-BE49-F238E27FC236}">
              <a16:creationId xmlns:a16="http://schemas.microsoft.com/office/drawing/2014/main" id="{A4452639-4F25-4126-A43F-E94580A5A12E}"/>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34" name="フローチャート: 判断 533">
          <a:extLst>
            <a:ext uri="{FF2B5EF4-FFF2-40B4-BE49-F238E27FC236}">
              <a16:creationId xmlns:a16="http://schemas.microsoft.com/office/drawing/2014/main" id="{00912582-256B-4322-8CB5-F262F37826B8}"/>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5211CE24-5BC0-4858-88DF-506BA05637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AA2E4593-4C5F-4379-82A3-EEC32A4493F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EE8B472B-2CC1-48FA-BF6B-41CC803EE2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731B36E5-2CEE-40C3-9AE3-B875C5C3785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64462B2E-F18B-4DEB-B5AA-0775B381B6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103777</xdr:rowOff>
    </xdr:from>
    <xdr:to>
      <xdr:col>81</xdr:col>
      <xdr:colOff>101600</xdr:colOff>
      <xdr:row>101</xdr:row>
      <xdr:rowOff>33927</xdr:rowOff>
    </xdr:to>
    <xdr:sp macro="" textlink="">
      <xdr:nvSpPr>
        <xdr:cNvPr id="540" name="楕円 539">
          <a:extLst>
            <a:ext uri="{FF2B5EF4-FFF2-40B4-BE49-F238E27FC236}">
              <a16:creationId xmlns:a16="http://schemas.microsoft.com/office/drawing/2014/main" id="{6CDDAF44-B5A2-42FA-B9C9-A6D2BCB9CC35}"/>
            </a:ext>
          </a:extLst>
        </xdr:cNvPr>
        <xdr:cNvSpPr/>
      </xdr:nvSpPr>
      <xdr:spPr>
        <a:xfrm>
          <a:off x="15430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57711</xdr:rowOff>
    </xdr:from>
    <xdr:ext cx="405111" cy="259045"/>
    <xdr:sp macro="" textlink="">
      <xdr:nvSpPr>
        <xdr:cNvPr id="541" name="n_1aveValue【公民館】&#10;有形固定資産減価償却率">
          <a:extLst>
            <a:ext uri="{FF2B5EF4-FFF2-40B4-BE49-F238E27FC236}">
              <a16:creationId xmlns:a16="http://schemas.microsoft.com/office/drawing/2014/main" id="{7FDEAAF0-B367-44F0-9B5B-33BE7BE2CC1C}"/>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542" name="n_2aveValue【公民館】&#10;有形固定資産減価償却率">
          <a:extLst>
            <a:ext uri="{FF2B5EF4-FFF2-40B4-BE49-F238E27FC236}">
              <a16:creationId xmlns:a16="http://schemas.microsoft.com/office/drawing/2014/main" id="{0432F37C-E445-42D5-A5BE-F58AE292BA1D}"/>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543" name="n_3aveValue【公民館】&#10;有形固定資産減価償却率">
          <a:extLst>
            <a:ext uri="{FF2B5EF4-FFF2-40B4-BE49-F238E27FC236}">
              <a16:creationId xmlns:a16="http://schemas.microsoft.com/office/drawing/2014/main" id="{A54C000D-1B9F-407F-BF5C-5AFCC057A44C}"/>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50454</xdr:rowOff>
    </xdr:from>
    <xdr:ext cx="405111" cy="259045"/>
    <xdr:sp macro="" textlink="">
      <xdr:nvSpPr>
        <xdr:cNvPr id="544" name="n_1mainValue【公民館】&#10;有形固定資産減価償却率">
          <a:extLst>
            <a:ext uri="{FF2B5EF4-FFF2-40B4-BE49-F238E27FC236}">
              <a16:creationId xmlns:a16="http://schemas.microsoft.com/office/drawing/2014/main" id="{B4768A3B-56A4-46EB-A94E-2D03F819F1B3}"/>
            </a:ext>
          </a:extLst>
        </xdr:cNvPr>
        <xdr:cNvSpPr txBox="1"/>
      </xdr:nvSpPr>
      <xdr:spPr>
        <a:xfrm>
          <a:off x="152660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a:extLst>
            <a:ext uri="{FF2B5EF4-FFF2-40B4-BE49-F238E27FC236}">
              <a16:creationId xmlns:a16="http://schemas.microsoft.com/office/drawing/2014/main" id="{B5777798-6D9A-4138-B505-0595330787F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a:extLst>
            <a:ext uri="{FF2B5EF4-FFF2-40B4-BE49-F238E27FC236}">
              <a16:creationId xmlns:a16="http://schemas.microsoft.com/office/drawing/2014/main" id="{C0E7F54C-FE7B-4F98-8215-52730BDC79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a:extLst>
            <a:ext uri="{FF2B5EF4-FFF2-40B4-BE49-F238E27FC236}">
              <a16:creationId xmlns:a16="http://schemas.microsoft.com/office/drawing/2014/main" id="{1087C0C9-DF0B-4CB3-95BB-E926EF90A3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a:extLst>
            <a:ext uri="{FF2B5EF4-FFF2-40B4-BE49-F238E27FC236}">
              <a16:creationId xmlns:a16="http://schemas.microsoft.com/office/drawing/2014/main" id="{EFB2E90D-1BC4-497A-AA15-E3381AE996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a:extLst>
            <a:ext uri="{FF2B5EF4-FFF2-40B4-BE49-F238E27FC236}">
              <a16:creationId xmlns:a16="http://schemas.microsoft.com/office/drawing/2014/main" id="{A7A6A39E-C688-47BB-AF61-BD52155A36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a:extLst>
            <a:ext uri="{FF2B5EF4-FFF2-40B4-BE49-F238E27FC236}">
              <a16:creationId xmlns:a16="http://schemas.microsoft.com/office/drawing/2014/main" id="{C9EBB60E-D763-49F4-915A-D584906990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a:extLst>
            <a:ext uri="{FF2B5EF4-FFF2-40B4-BE49-F238E27FC236}">
              <a16:creationId xmlns:a16="http://schemas.microsoft.com/office/drawing/2014/main" id="{24F50BA3-E99C-4705-8719-51F978EFD3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a:extLst>
            <a:ext uri="{FF2B5EF4-FFF2-40B4-BE49-F238E27FC236}">
              <a16:creationId xmlns:a16="http://schemas.microsoft.com/office/drawing/2014/main" id="{E9A0C649-FF66-4A3E-B380-41EB136DC2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a:extLst>
            <a:ext uri="{FF2B5EF4-FFF2-40B4-BE49-F238E27FC236}">
              <a16:creationId xmlns:a16="http://schemas.microsoft.com/office/drawing/2014/main" id="{28952C3E-8409-42CA-AB70-2BBD0E082E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a:extLst>
            <a:ext uri="{FF2B5EF4-FFF2-40B4-BE49-F238E27FC236}">
              <a16:creationId xmlns:a16="http://schemas.microsoft.com/office/drawing/2014/main" id="{07C91F5C-F22B-42C8-A3D3-3A5B71DEF6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5" name="直線コネクタ 554">
          <a:extLst>
            <a:ext uri="{FF2B5EF4-FFF2-40B4-BE49-F238E27FC236}">
              <a16:creationId xmlns:a16="http://schemas.microsoft.com/office/drawing/2014/main" id="{F5BB083B-91EC-4627-8E99-C28DD65FBE1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6" name="テキスト ボックス 555">
          <a:extLst>
            <a:ext uri="{FF2B5EF4-FFF2-40B4-BE49-F238E27FC236}">
              <a16:creationId xmlns:a16="http://schemas.microsoft.com/office/drawing/2014/main" id="{426A5BAE-35B2-4A2D-8F15-0975F42F986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7" name="直線コネクタ 556">
          <a:extLst>
            <a:ext uri="{FF2B5EF4-FFF2-40B4-BE49-F238E27FC236}">
              <a16:creationId xmlns:a16="http://schemas.microsoft.com/office/drawing/2014/main" id="{3E06DFC7-4C8D-4A2E-B571-D1E58340B2B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8" name="テキスト ボックス 557">
          <a:extLst>
            <a:ext uri="{FF2B5EF4-FFF2-40B4-BE49-F238E27FC236}">
              <a16:creationId xmlns:a16="http://schemas.microsoft.com/office/drawing/2014/main" id="{04169F61-9A48-4F68-AB4C-E9B2661E6AF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9" name="直線コネクタ 558">
          <a:extLst>
            <a:ext uri="{FF2B5EF4-FFF2-40B4-BE49-F238E27FC236}">
              <a16:creationId xmlns:a16="http://schemas.microsoft.com/office/drawing/2014/main" id="{E04986D9-0FF6-433A-91BF-C555503FC5F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0" name="テキスト ボックス 559">
          <a:extLst>
            <a:ext uri="{FF2B5EF4-FFF2-40B4-BE49-F238E27FC236}">
              <a16:creationId xmlns:a16="http://schemas.microsoft.com/office/drawing/2014/main" id="{74066AA6-F16D-4CE6-975E-320350B00E6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1" name="直線コネクタ 560">
          <a:extLst>
            <a:ext uri="{FF2B5EF4-FFF2-40B4-BE49-F238E27FC236}">
              <a16:creationId xmlns:a16="http://schemas.microsoft.com/office/drawing/2014/main" id="{D69DBA5A-1CA5-4DC7-B731-6654DB6870B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2" name="テキスト ボックス 561">
          <a:extLst>
            <a:ext uri="{FF2B5EF4-FFF2-40B4-BE49-F238E27FC236}">
              <a16:creationId xmlns:a16="http://schemas.microsoft.com/office/drawing/2014/main" id="{316B243C-47FE-4DA7-B076-B7C8813D281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a:extLst>
            <a:ext uri="{FF2B5EF4-FFF2-40B4-BE49-F238E27FC236}">
              <a16:creationId xmlns:a16="http://schemas.microsoft.com/office/drawing/2014/main" id="{6C49E9EA-CD08-489E-9683-EA65840DB2C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a:extLst>
            <a:ext uri="{FF2B5EF4-FFF2-40B4-BE49-F238E27FC236}">
              <a16:creationId xmlns:a16="http://schemas.microsoft.com/office/drawing/2014/main" id="{2C20FE41-3140-41CC-9FC6-CD1FF014A8E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公民館】&#10;一人当たり面積グラフ枠">
          <a:extLst>
            <a:ext uri="{FF2B5EF4-FFF2-40B4-BE49-F238E27FC236}">
              <a16:creationId xmlns:a16="http://schemas.microsoft.com/office/drawing/2014/main" id="{C14DEA5F-165B-4776-A8DC-FE057794D67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66" name="直線コネクタ 565">
          <a:extLst>
            <a:ext uri="{FF2B5EF4-FFF2-40B4-BE49-F238E27FC236}">
              <a16:creationId xmlns:a16="http://schemas.microsoft.com/office/drawing/2014/main" id="{E3C1774D-BECE-4A1D-844D-E877295B4BFF}"/>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67" name="【公民館】&#10;一人当たり面積最小値テキスト">
          <a:extLst>
            <a:ext uri="{FF2B5EF4-FFF2-40B4-BE49-F238E27FC236}">
              <a16:creationId xmlns:a16="http://schemas.microsoft.com/office/drawing/2014/main" id="{A2CCF3E9-42A4-4958-B996-7DC9BB0E3C1A}"/>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68" name="直線コネクタ 567">
          <a:extLst>
            <a:ext uri="{FF2B5EF4-FFF2-40B4-BE49-F238E27FC236}">
              <a16:creationId xmlns:a16="http://schemas.microsoft.com/office/drawing/2014/main" id="{B89E8064-7477-41B4-8E33-4AF43483D0B5}"/>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69" name="【公民館】&#10;一人当たり面積最大値テキスト">
          <a:extLst>
            <a:ext uri="{FF2B5EF4-FFF2-40B4-BE49-F238E27FC236}">
              <a16:creationId xmlns:a16="http://schemas.microsoft.com/office/drawing/2014/main" id="{5EE518E1-13FA-499F-8669-CAA69FFA18EA}"/>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70" name="直線コネクタ 569">
          <a:extLst>
            <a:ext uri="{FF2B5EF4-FFF2-40B4-BE49-F238E27FC236}">
              <a16:creationId xmlns:a16="http://schemas.microsoft.com/office/drawing/2014/main" id="{C4557D07-197B-4167-91DD-52AD260CF96C}"/>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571" name="【公民館】&#10;一人当たり面積平均値テキスト">
          <a:extLst>
            <a:ext uri="{FF2B5EF4-FFF2-40B4-BE49-F238E27FC236}">
              <a16:creationId xmlns:a16="http://schemas.microsoft.com/office/drawing/2014/main" id="{D9FE86F9-B31B-48FD-B7FC-CFB0117CA232}"/>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72" name="フローチャート: 判断 571">
          <a:extLst>
            <a:ext uri="{FF2B5EF4-FFF2-40B4-BE49-F238E27FC236}">
              <a16:creationId xmlns:a16="http://schemas.microsoft.com/office/drawing/2014/main" id="{4F2E51AE-CA07-4D3A-8867-4238922B0021}"/>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73" name="フローチャート: 判断 572">
          <a:extLst>
            <a:ext uri="{FF2B5EF4-FFF2-40B4-BE49-F238E27FC236}">
              <a16:creationId xmlns:a16="http://schemas.microsoft.com/office/drawing/2014/main" id="{49B0E9A1-8364-421F-BF32-588CBDDF6A55}"/>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74" name="フローチャート: 判断 573">
          <a:extLst>
            <a:ext uri="{FF2B5EF4-FFF2-40B4-BE49-F238E27FC236}">
              <a16:creationId xmlns:a16="http://schemas.microsoft.com/office/drawing/2014/main" id="{9D2127EF-C821-48D5-8532-A59BAADF0A3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129642</xdr:rowOff>
    </xdr:from>
    <xdr:to>
      <xdr:col>102</xdr:col>
      <xdr:colOff>165100</xdr:colOff>
      <xdr:row>107</xdr:row>
      <xdr:rowOff>59792</xdr:rowOff>
    </xdr:to>
    <xdr:sp macro="" textlink="">
      <xdr:nvSpPr>
        <xdr:cNvPr id="575" name="フローチャート: 判断 574">
          <a:extLst>
            <a:ext uri="{FF2B5EF4-FFF2-40B4-BE49-F238E27FC236}">
              <a16:creationId xmlns:a16="http://schemas.microsoft.com/office/drawing/2014/main" id="{8235F5FA-7E64-4B9D-A216-6371CDF390E2}"/>
            </a:ext>
          </a:extLst>
        </xdr:cNvPr>
        <xdr:cNvSpPr/>
      </xdr:nvSpPr>
      <xdr:spPr>
        <a:xfrm>
          <a:off x="19494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9853F38-AD67-4EA1-A8F5-D4774A714F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13A9F227-06D1-4B04-8F23-E7CCE33223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1075582-D4E0-48DA-ABC9-E603B6AB894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1A710CF-3979-4E3B-A442-6857A80A70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C283138-431A-4686-8463-EE8FF1CC31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581" name="楕円 580">
          <a:extLst>
            <a:ext uri="{FF2B5EF4-FFF2-40B4-BE49-F238E27FC236}">
              <a16:creationId xmlns:a16="http://schemas.microsoft.com/office/drawing/2014/main" id="{D90AB5E0-6262-47A1-B460-2ED61FD23DE9}"/>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114724</xdr:rowOff>
    </xdr:from>
    <xdr:ext cx="469744" cy="259045"/>
    <xdr:sp macro="" textlink="">
      <xdr:nvSpPr>
        <xdr:cNvPr id="582" name="n_1aveValue【公民館】&#10;一人当たり面積">
          <a:extLst>
            <a:ext uri="{FF2B5EF4-FFF2-40B4-BE49-F238E27FC236}">
              <a16:creationId xmlns:a16="http://schemas.microsoft.com/office/drawing/2014/main" id="{374BFC57-A4D0-4920-919E-16106E30CEAE}"/>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583" name="n_2aveValue【公民館】&#10;一人当たり面積">
          <a:extLst>
            <a:ext uri="{FF2B5EF4-FFF2-40B4-BE49-F238E27FC236}">
              <a16:creationId xmlns:a16="http://schemas.microsoft.com/office/drawing/2014/main" id="{DD349AFE-CF6F-47CD-84E5-47A370B91A3B}"/>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76319</xdr:rowOff>
    </xdr:from>
    <xdr:ext cx="469744" cy="259045"/>
    <xdr:sp macro="" textlink="">
      <xdr:nvSpPr>
        <xdr:cNvPr id="584" name="n_3aveValue【公民館】&#10;一人当たり面積">
          <a:extLst>
            <a:ext uri="{FF2B5EF4-FFF2-40B4-BE49-F238E27FC236}">
              <a16:creationId xmlns:a16="http://schemas.microsoft.com/office/drawing/2014/main" id="{8D5D3E94-7123-4FB5-A383-2F5AC9F32670}"/>
            </a:ext>
          </a:extLst>
        </xdr:cNvPr>
        <xdr:cNvSpPr txBox="1"/>
      </xdr:nvSpPr>
      <xdr:spPr>
        <a:xfrm>
          <a:off x="19310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585" name="n_1mainValue【公民館】&#10;一人当たり面積">
          <a:extLst>
            <a:ext uri="{FF2B5EF4-FFF2-40B4-BE49-F238E27FC236}">
              <a16:creationId xmlns:a16="http://schemas.microsoft.com/office/drawing/2014/main" id="{FBDC2C53-595B-40FD-ACF6-02C5F67F0AC2}"/>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6" name="正方形/長方形 585">
          <a:extLst>
            <a:ext uri="{FF2B5EF4-FFF2-40B4-BE49-F238E27FC236}">
              <a16:creationId xmlns:a16="http://schemas.microsoft.com/office/drawing/2014/main" id="{3AF471B8-6317-4C60-9A48-517E39CE46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7" name="正方形/長方形 586">
          <a:extLst>
            <a:ext uri="{FF2B5EF4-FFF2-40B4-BE49-F238E27FC236}">
              <a16:creationId xmlns:a16="http://schemas.microsoft.com/office/drawing/2014/main" id="{1A613960-0735-480F-B597-7C046F1824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8" name="テキスト ボックス 587">
          <a:extLst>
            <a:ext uri="{FF2B5EF4-FFF2-40B4-BE49-F238E27FC236}">
              <a16:creationId xmlns:a16="http://schemas.microsoft.com/office/drawing/2014/main" id="{C660E8D3-A01D-431A-B774-36C5D85249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類似団体と比較して特に有形固定資産減価償却率が高くなっている施設は、保育所、公民館、学校施設である。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％となっている。これは、昭和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年に建設された朝倉保育所が耐用年数である</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年を経過したためである。子育て環境整備を積極的に取り組んでいくなかで、施設の老朽化対策が必要となる。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蔵木・朝倉・七日市の各公民館が建設されており、耐用年数を経過しつつあるためである。いずれの公民館ついても老朽化対策が喫緊の課題であるが、更新を行う場合は将来的な住民ニーズを見据えたうえで、他の施設機能との複合化や集約化を前提として検討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学校施設については、柿木・六日市小学校の改修事業終了により平成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年度末に耐震改修を完了しており、今後は令和元年度に計画期間を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年間とする長寿命化計画を策定予定であり、その計画に基づいて施設の老朽化度合いを考慮し、修繕や長寿命化を図る。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7E6AB6-67BF-4D64-8609-C4E93B4467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C3D1E4-FB8A-44D9-9ED9-55616CE064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5F9204-0EC1-4AE1-BA85-FC4235D1536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8E994B-7408-4B77-8335-1F5FCBA5D4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2528C3-2F28-4A7F-85B8-E696C3F45F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CF14A8-64B5-414C-96E0-120AF00C25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734D06-9988-48FA-99BC-CFB45B8BCD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072756-60F2-442A-B12E-23A2BEF1B2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C4EAD9-8417-496F-81AE-6F6D0DDCF8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512435-8EDE-477F-9670-676595DB6C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
6,136
336.50
6,505,807
6,346,208
141,185
3,735,847
8,193,082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BFE157-7F48-4AE6-AF99-5A1C2C0D3B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914FD3-EF20-4F69-9366-DEAF390F63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7B4F58-D2AB-40F3-B83D-03D67CF2F9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CAA076-F1C9-42C6-9462-39F4C3EBF9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864D5F-4148-46C2-A9E8-8C5BDC8118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AECF174-78DB-458C-9D34-7623E6121CD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12CADC-21B9-4F3C-8FC3-5503AEF812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FF07FA-9E56-4928-B9C3-727FF63ED7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51695A-2231-43B4-9F18-44F6744D37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ACDC42-8423-4B8F-AF8F-1F3B311C1C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1A3224-AB6D-4C42-B5CC-E4237942C8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305C5C-7C11-4714-B2B4-4F75E6451D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CE9FD2-500D-45A0-9514-90B7E1A1FF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05944B-38AF-4C8C-8113-EA3CD0659C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6B4227-B8AA-43E7-A9B8-E70CD10B8F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86B001-00AD-4FAF-8F05-1B14532A3A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A0D10E-FBE9-402F-A7EC-B6D788C523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B70EA2-944C-400A-BB80-091D434DBE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62C541-76BA-44A9-BB0F-E98A4C5C5E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BD65F4-6CB4-47F9-A42F-86CD598E6D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3D0C48F-D072-4FF7-BC95-B2C3F249AA9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A3D5516-304D-4916-9099-AC4F933FC6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5761529-F55A-444E-B1AB-630811F3B8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AB8A6A8-E6CC-4090-A862-B63ECF4997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ACD5631-59AC-47AB-BBE2-212E4BA53A3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8DBC89C-FAC8-4F9E-BB58-898C3F13AC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0442F39-AC56-4540-B9B5-3CC04D8DEA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8522871-CF12-47C7-B58A-88B58094BE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982E798-A38E-4656-9975-0015C566E9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0E63BB6-0F2F-43EF-87A6-705799E783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0034E00-6AB0-4674-902C-AA894E00DB2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B17A8CE-93EB-431C-B665-97BD88130D2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0FB446B-EF99-447E-B21F-ED176382B5D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B7AC2A9-EE70-416D-A62B-543550BE871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A354757-C729-4794-B211-CE9CE0706A4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D5C11D2-E3EA-4516-88EC-C7C4868B38D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07FE14E-9081-4CDF-93AE-1512D6DEB0D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69647BA-FD02-4E77-BC5F-246E07505D6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51722F7-6952-4766-99CE-29B094D7ABF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1D6ACEC-E1BC-4304-A165-A2CA2ADD50D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A6FC3F0-32C4-437A-A41D-1FA441D2BB0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275A9E1-46CC-46F8-B7E2-A5A3CFB919B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A47A9E-C23D-46D5-895E-2B9D0AFDC7F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BACF7D8-E50A-4C8A-94FB-47B213430BE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CF85D72-B63C-4A3F-8CED-4C2B6A327A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E046A409-03CD-4550-83AC-88AA33241469}"/>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5670D459-F884-40B4-90B5-72EE75E9E8EA}"/>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10E05972-AA8C-4DF3-AD1B-EFAD4627B0D5}"/>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34A0A4C2-ACDA-4669-A9EF-5EC8627E8F1F}"/>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03EA300E-C5DF-4D8E-985E-BE02709708FF}"/>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F15E123F-6F6C-40E5-AF3F-8AA600E87711}"/>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CC26F4F-5C19-4B73-85F4-5C2ED2134618}"/>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4C94871F-5A08-4D0C-8402-B2CA0A1E3741}"/>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36484</xdr:rowOff>
    </xdr:from>
    <xdr:ext cx="405111" cy="259045"/>
    <xdr:sp macro="" textlink="">
      <xdr:nvSpPr>
        <xdr:cNvPr id="65" name="n_1aveValue【図書館】&#10;有形固定資産減価償却率">
          <a:extLst>
            <a:ext uri="{FF2B5EF4-FFF2-40B4-BE49-F238E27FC236}">
              <a16:creationId xmlns:a16="http://schemas.microsoft.com/office/drawing/2014/main" id="{C99B2DA0-AFF1-4C2C-B405-73955BBA32EA}"/>
            </a:ext>
          </a:extLst>
        </xdr:cNvPr>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a:extLst>
            <a:ext uri="{FF2B5EF4-FFF2-40B4-BE49-F238E27FC236}">
              <a16:creationId xmlns:a16="http://schemas.microsoft.com/office/drawing/2014/main" id="{EAACAFDF-DA5A-4F98-AC43-CA8513962E1D}"/>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117401</xdr:rowOff>
    </xdr:from>
    <xdr:ext cx="405111" cy="259045"/>
    <xdr:sp macro="" textlink="">
      <xdr:nvSpPr>
        <xdr:cNvPr id="67" name="n_2aveValue【図書館】&#10;有形固定資産減価償却率">
          <a:extLst>
            <a:ext uri="{FF2B5EF4-FFF2-40B4-BE49-F238E27FC236}">
              <a16:creationId xmlns:a16="http://schemas.microsoft.com/office/drawing/2014/main" id="{E8545580-4369-4758-B3F3-56E8D5E0D38C}"/>
            </a:ext>
          </a:extLst>
        </xdr:cNvPr>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907</xdr:rowOff>
    </xdr:from>
    <xdr:to>
      <xdr:col>10</xdr:col>
      <xdr:colOff>165100</xdr:colOff>
      <xdr:row>37</xdr:row>
      <xdr:rowOff>102507</xdr:rowOff>
    </xdr:to>
    <xdr:sp macro="" textlink="">
      <xdr:nvSpPr>
        <xdr:cNvPr id="68" name="フローチャート: 判断 67">
          <a:extLst>
            <a:ext uri="{FF2B5EF4-FFF2-40B4-BE49-F238E27FC236}">
              <a16:creationId xmlns:a16="http://schemas.microsoft.com/office/drawing/2014/main" id="{9E24BDCD-9259-40FC-B153-9B6EDB51E8DA}"/>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119034</xdr:rowOff>
    </xdr:from>
    <xdr:ext cx="405111" cy="259045"/>
    <xdr:sp macro="" textlink="">
      <xdr:nvSpPr>
        <xdr:cNvPr id="69" name="n_3aveValue【図書館】&#10;有形固定資産減価償却率">
          <a:extLst>
            <a:ext uri="{FF2B5EF4-FFF2-40B4-BE49-F238E27FC236}">
              <a16:creationId xmlns:a16="http://schemas.microsoft.com/office/drawing/2014/main" id="{5D383BCB-8885-4370-B716-0A83A350ECF1}"/>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DD00EA-E290-445E-9453-E261423021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025442-57B1-4B23-B182-A1C323CEC2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D58897-A41E-4E78-93E4-D3B6A4749F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01055F8-1851-4044-8C65-5FFF5E7A28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C0E9EDD-CD03-4146-8743-6381A8FF31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5" name="楕円 74">
          <a:extLst>
            <a:ext uri="{FF2B5EF4-FFF2-40B4-BE49-F238E27FC236}">
              <a16:creationId xmlns:a16="http://schemas.microsoft.com/office/drawing/2014/main" id="{7F2DD64B-3056-45D5-873F-B7AC18BB0D10}"/>
            </a:ext>
          </a:extLst>
        </xdr:cNvPr>
        <xdr:cNvSpPr/>
      </xdr:nvSpPr>
      <xdr:spPr>
        <a:xfrm>
          <a:off x="3746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161488</xdr:rowOff>
    </xdr:from>
    <xdr:ext cx="405111" cy="259045"/>
    <xdr:sp macro="" textlink="">
      <xdr:nvSpPr>
        <xdr:cNvPr id="76" name="n_1mainValue【図書館】&#10;有形固定資産減価償却率">
          <a:extLst>
            <a:ext uri="{FF2B5EF4-FFF2-40B4-BE49-F238E27FC236}">
              <a16:creationId xmlns:a16="http://schemas.microsoft.com/office/drawing/2014/main" id="{AA3AFF13-74D5-4519-A4A2-0C9B60672561}"/>
            </a:ext>
          </a:extLst>
        </xdr:cNvPr>
        <xdr:cNvSpPr txBox="1"/>
      </xdr:nvSpPr>
      <xdr:spPr>
        <a:xfrm>
          <a:off x="3582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69E35130-1ABE-48B1-A546-FEB792DCCD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38722E28-F3CD-4AC3-A00D-9E74012C6BD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D80E669A-E75D-4176-B28C-97DBC1AFC2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DE6AF318-307B-419E-9F95-B8509CE519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5C57E260-25C1-4845-AA2E-FCF9A38B45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F80C03C9-32B9-4664-9603-89251ED0F5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F581B2A3-691F-40AF-8004-6D3CF1DF60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99B8820B-DE08-431F-A71C-BF3C1CBC68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3A3A2F79-6D5D-4A66-9AE6-BF46466C563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9DA04462-993A-4B8D-BD08-313E7F2C8A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93B3CF95-2E1D-43C5-8DE0-9B94E775B65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8D8D6E63-E0A8-44DC-803B-9777D3376CC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C8B7B143-A36D-455B-9CD7-77E6C2C3D3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a:extLst>
            <a:ext uri="{FF2B5EF4-FFF2-40B4-BE49-F238E27FC236}">
              <a16:creationId xmlns:a16="http://schemas.microsoft.com/office/drawing/2014/main" id="{1CA30017-9A29-40B8-BF0B-404D49F7610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6B77CF74-308B-4AB2-8FD0-F29A8F8D834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a:extLst>
            <a:ext uri="{FF2B5EF4-FFF2-40B4-BE49-F238E27FC236}">
              <a16:creationId xmlns:a16="http://schemas.microsoft.com/office/drawing/2014/main" id="{D077C1B5-8A7C-4C25-831F-EDDC8CD16CA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83DF5132-210F-4E5F-AB96-5058B2AF6AC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a:extLst>
            <a:ext uri="{FF2B5EF4-FFF2-40B4-BE49-F238E27FC236}">
              <a16:creationId xmlns:a16="http://schemas.microsoft.com/office/drawing/2014/main" id="{1CA8DC27-0199-4A49-93B2-3C7A67803D0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79F6DCF7-5690-4A29-A005-ADDF91F96B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a:extLst>
            <a:ext uri="{FF2B5EF4-FFF2-40B4-BE49-F238E27FC236}">
              <a16:creationId xmlns:a16="http://schemas.microsoft.com/office/drawing/2014/main" id="{37005A28-B4B9-4C86-8D1A-1413E4CFB7A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6907371F-7D46-47EA-BD5A-3BC757AC04B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a:extLst>
            <a:ext uri="{FF2B5EF4-FFF2-40B4-BE49-F238E27FC236}">
              <a16:creationId xmlns:a16="http://schemas.microsoft.com/office/drawing/2014/main" id="{19EA442C-BFD9-4AAF-989F-F39C0DA694C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9E19E8A-DC54-4EBD-BF66-4605E5622E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938C78A5-8F17-42B3-87BC-6F3C4F4118A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D0402282-A429-417A-85F0-170E2D652A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2" name="直線コネクタ 101">
          <a:extLst>
            <a:ext uri="{FF2B5EF4-FFF2-40B4-BE49-F238E27FC236}">
              <a16:creationId xmlns:a16="http://schemas.microsoft.com/office/drawing/2014/main" id="{B5CB62F3-9008-4099-92A5-96C0553D459D}"/>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3" name="【図書館】&#10;一人当たり面積最小値テキスト">
          <a:extLst>
            <a:ext uri="{FF2B5EF4-FFF2-40B4-BE49-F238E27FC236}">
              <a16:creationId xmlns:a16="http://schemas.microsoft.com/office/drawing/2014/main" id="{0B9A224E-CAED-4C4A-9268-15DB95CE5671}"/>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4" name="直線コネクタ 103">
          <a:extLst>
            <a:ext uri="{FF2B5EF4-FFF2-40B4-BE49-F238E27FC236}">
              <a16:creationId xmlns:a16="http://schemas.microsoft.com/office/drawing/2014/main" id="{20053436-E500-48D2-837A-4460DD496CDB}"/>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5" name="【図書館】&#10;一人当たり面積最大値テキスト">
          <a:extLst>
            <a:ext uri="{FF2B5EF4-FFF2-40B4-BE49-F238E27FC236}">
              <a16:creationId xmlns:a16="http://schemas.microsoft.com/office/drawing/2014/main" id="{C370F9E6-A583-4AA7-AFE6-1E3BD82D986C}"/>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6" name="直線コネクタ 105">
          <a:extLst>
            <a:ext uri="{FF2B5EF4-FFF2-40B4-BE49-F238E27FC236}">
              <a16:creationId xmlns:a16="http://schemas.microsoft.com/office/drawing/2014/main" id="{FD7B4B74-F466-4F98-BC8D-93CAFFF082CB}"/>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07" name="【図書館】&#10;一人当たり面積平均値テキスト">
          <a:extLst>
            <a:ext uri="{FF2B5EF4-FFF2-40B4-BE49-F238E27FC236}">
              <a16:creationId xmlns:a16="http://schemas.microsoft.com/office/drawing/2014/main" id="{E7A95CA3-DFE3-47AB-B47C-A5F650A2A317}"/>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08" name="フローチャート: 判断 107">
          <a:extLst>
            <a:ext uri="{FF2B5EF4-FFF2-40B4-BE49-F238E27FC236}">
              <a16:creationId xmlns:a16="http://schemas.microsoft.com/office/drawing/2014/main" id="{94CBEF29-8E2B-498A-BFEF-5FBE2FF76E75}"/>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09" name="フローチャート: 判断 108">
          <a:extLst>
            <a:ext uri="{FF2B5EF4-FFF2-40B4-BE49-F238E27FC236}">
              <a16:creationId xmlns:a16="http://schemas.microsoft.com/office/drawing/2014/main" id="{FA699774-5108-4338-A5B5-D91BAFC029E9}"/>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91276</xdr:rowOff>
    </xdr:from>
    <xdr:ext cx="469744" cy="259045"/>
    <xdr:sp macro="" textlink="">
      <xdr:nvSpPr>
        <xdr:cNvPr id="110" name="n_1aveValue【図書館】&#10;一人当たり面積">
          <a:extLst>
            <a:ext uri="{FF2B5EF4-FFF2-40B4-BE49-F238E27FC236}">
              <a16:creationId xmlns:a16="http://schemas.microsoft.com/office/drawing/2014/main" id="{C8510D35-C153-44B2-97C7-40F7A65EF35F}"/>
            </a:ext>
          </a:extLst>
        </xdr:cNvPr>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160927</xdr:rowOff>
    </xdr:from>
    <xdr:to>
      <xdr:col>46</xdr:col>
      <xdr:colOff>38100</xdr:colOff>
      <xdr:row>40</xdr:row>
      <xdr:rowOff>91077</xdr:rowOff>
    </xdr:to>
    <xdr:sp macro="" textlink="">
      <xdr:nvSpPr>
        <xdr:cNvPr id="111" name="フローチャート: 判断 110">
          <a:extLst>
            <a:ext uri="{FF2B5EF4-FFF2-40B4-BE49-F238E27FC236}">
              <a16:creationId xmlns:a16="http://schemas.microsoft.com/office/drawing/2014/main" id="{0910DA86-25BD-437B-99C0-440AD49F704E}"/>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107604</xdr:rowOff>
    </xdr:from>
    <xdr:ext cx="469744" cy="259045"/>
    <xdr:sp macro="" textlink="">
      <xdr:nvSpPr>
        <xdr:cNvPr id="112" name="n_2aveValue【図書館】&#10;一人当たり面積">
          <a:extLst>
            <a:ext uri="{FF2B5EF4-FFF2-40B4-BE49-F238E27FC236}">
              <a16:creationId xmlns:a16="http://schemas.microsoft.com/office/drawing/2014/main" id="{BDC352E8-DE09-47B7-893C-D793CB0E7057}"/>
            </a:ext>
          </a:extLst>
        </xdr:cNvPr>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43362</xdr:rowOff>
    </xdr:from>
    <xdr:to>
      <xdr:col>41</xdr:col>
      <xdr:colOff>101600</xdr:colOff>
      <xdr:row>39</xdr:row>
      <xdr:rowOff>144962</xdr:rowOff>
    </xdr:to>
    <xdr:sp macro="" textlink="">
      <xdr:nvSpPr>
        <xdr:cNvPr id="113" name="フローチャート: 判断 112">
          <a:extLst>
            <a:ext uri="{FF2B5EF4-FFF2-40B4-BE49-F238E27FC236}">
              <a16:creationId xmlns:a16="http://schemas.microsoft.com/office/drawing/2014/main" id="{7E4C933E-671D-4794-8E11-8DFCE628FBC1}"/>
            </a:ext>
          </a:extLst>
        </xdr:cNvPr>
        <xdr:cNvSpPr/>
      </xdr:nvSpPr>
      <xdr:spPr>
        <a:xfrm>
          <a:off x="7810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161489</xdr:rowOff>
    </xdr:from>
    <xdr:ext cx="469744" cy="259045"/>
    <xdr:sp macro="" textlink="">
      <xdr:nvSpPr>
        <xdr:cNvPr id="114" name="n_3aveValue【図書館】&#10;一人当たり面積">
          <a:extLst>
            <a:ext uri="{FF2B5EF4-FFF2-40B4-BE49-F238E27FC236}">
              <a16:creationId xmlns:a16="http://schemas.microsoft.com/office/drawing/2014/main" id="{D135FCF5-F3B1-47B8-84CD-2F79318009DB}"/>
            </a:ext>
          </a:extLst>
        </xdr:cNvPr>
        <xdr:cNvSpPr txBox="1"/>
      </xdr:nvSpPr>
      <xdr:spPr>
        <a:xfrm>
          <a:off x="7626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3D2BE1E-C05E-4800-AAF7-3B98C91BA5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58222F7-6BEC-44FB-B09F-2F03085CC2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4E2CFB9-2762-45A4-8565-F75B9B0274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C12A7B9-369F-4657-8D0A-138AB1CC4FE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FA9520F-F161-4F5F-9D59-5F9DE7B612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0" name="楕円 119">
          <a:extLst>
            <a:ext uri="{FF2B5EF4-FFF2-40B4-BE49-F238E27FC236}">
              <a16:creationId xmlns:a16="http://schemas.microsoft.com/office/drawing/2014/main" id="{4756DA30-B0D8-4BA8-82B1-7E9BD2A63DF7}"/>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72407</xdr:rowOff>
    </xdr:from>
    <xdr:ext cx="469744" cy="259045"/>
    <xdr:sp macro="" textlink="">
      <xdr:nvSpPr>
        <xdr:cNvPr id="121" name="n_1mainValue【図書館】&#10;一人当たり面積">
          <a:extLst>
            <a:ext uri="{FF2B5EF4-FFF2-40B4-BE49-F238E27FC236}">
              <a16:creationId xmlns:a16="http://schemas.microsoft.com/office/drawing/2014/main" id="{4282F5A1-987E-4895-ADCD-6A88A75A519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DF1C7EBE-139C-48A0-A6AD-2A68B04345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FC4A4E12-BC6B-4A0B-A23D-2F13DF2853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1BB9456D-2067-48C7-BEC2-6FA877F966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CF5AFE3C-B78E-410F-BD0C-F927131F846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4A0A252D-0FA8-4856-9244-8A21E35739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4D2D30F5-1D0B-46F7-A2BD-C1FD4EEE2A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FAAE9D5C-CB2E-40A9-A692-BC7CA1A60F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870A6C30-25D5-4597-B254-A3F914D0B3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E83C277D-D79C-42BD-953F-3BD03D849F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3575DAAC-A5D4-4864-9A96-AC7D5EECC51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6197D8A2-3B5B-4744-A572-313C261A7F5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32AA4D7E-0C19-4932-8647-71D6EA3BF35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4BCCED35-CA50-41B4-B30B-AF63206B0C9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1C00734F-10F5-456A-92C4-A8C3BAA5F1A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D83E3BAA-B164-4E03-979D-F0793D1C5D5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D2FBBF58-C452-4C0B-980E-DC9ED79136E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D4241EC7-4198-4D86-81B1-3D4259912A9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20A729DA-7F3F-4A1E-9803-D6DCB2A5A1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423FEC8D-2B5D-4F52-B256-96A3E2F399D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C71A2BDF-69A9-40EC-9820-4C406240EA6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C120603B-6829-492B-94BC-CB564D89667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CED94D48-5659-4C1D-8E52-1965E0F5A9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F0624483-6B96-4664-B049-1DC2897A0C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FFABB224-F107-46E7-AA73-D558EB2B45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46" name="直線コネクタ 145">
          <a:extLst>
            <a:ext uri="{FF2B5EF4-FFF2-40B4-BE49-F238E27FC236}">
              <a16:creationId xmlns:a16="http://schemas.microsoft.com/office/drawing/2014/main" id="{58234C32-CFD3-42F7-9C3D-BCB4E351E02E}"/>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966C7D98-154E-4613-AC68-4D0DBB97BE7F}"/>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48" name="直線コネクタ 147">
          <a:extLst>
            <a:ext uri="{FF2B5EF4-FFF2-40B4-BE49-F238E27FC236}">
              <a16:creationId xmlns:a16="http://schemas.microsoft.com/office/drawing/2014/main" id="{FC7AB681-A83D-4248-85CC-8EA62B6B55EC}"/>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642CD9D8-A2F6-44C8-ADB7-C71EDAF558F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a:extLst>
            <a:ext uri="{FF2B5EF4-FFF2-40B4-BE49-F238E27FC236}">
              <a16:creationId xmlns:a16="http://schemas.microsoft.com/office/drawing/2014/main" id="{762E49A2-EC8C-4326-AB27-485E0DFFD02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8494459E-D00D-488C-B5C0-17E8800CCB9F}"/>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52" name="フローチャート: 判断 151">
          <a:extLst>
            <a:ext uri="{FF2B5EF4-FFF2-40B4-BE49-F238E27FC236}">
              <a16:creationId xmlns:a16="http://schemas.microsoft.com/office/drawing/2014/main" id="{FB2CEF96-A945-4BE9-A29D-74BD025AECC7}"/>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53" name="フローチャート: 判断 152">
          <a:extLst>
            <a:ext uri="{FF2B5EF4-FFF2-40B4-BE49-F238E27FC236}">
              <a16:creationId xmlns:a16="http://schemas.microsoft.com/office/drawing/2014/main" id="{6F9DF12C-42B3-4CD7-9ABC-39658E2DA085}"/>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154" name="n_1aveValue【体育館・プール】&#10;有形固定資産減価償却率">
          <a:extLst>
            <a:ext uri="{FF2B5EF4-FFF2-40B4-BE49-F238E27FC236}">
              <a16:creationId xmlns:a16="http://schemas.microsoft.com/office/drawing/2014/main" id="{F15ED688-BA04-42F5-B273-0DB889B1F515}"/>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155" name="フローチャート: 判断 154">
          <a:extLst>
            <a:ext uri="{FF2B5EF4-FFF2-40B4-BE49-F238E27FC236}">
              <a16:creationId xmlns:a16="http://schemas.microsoft.com/office/drawing/2014/main" id="{53C22F9C-5388-4909-89F4-BF1AD6902091}"/>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156" name="n_2aveValue【体育館・プール】&#10;有形固定資産減価償却率">
          <a:extLst>
            <a:ext uri="{FF2B5EF4-FFF2-40B4-BE49-F238E27FC236}">
              <a16:creationId xmlns:a16="http://schemas.microsoft.com/office/drawing/2014/main" id="{4FE270AB-342F-4F22-B339-1967D335C93E}"/>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153035</xdr:rowOff>
    </xdr:from>
    <xdr:to>
      <xdr:col>10</xdr:col>
      <xdr:colOff>165100</xdr:colOff>
      <xdr:row>59</xdr:row>
      <xdr:rowOff>83185</xdr:rowOff>
    </xdr:to>
    <xdr:sp macro="" textlink="">
      <xdr:nvSpPr>
        <xdr:cNvPr id="157" name="フローチャート: 判断 156">
          <a:extLst>
            <a:ext uri="{FF2B5EF4-FFF2-40B4-BE49-F238E27FC236}">
              <a16:creationId xmlns:a16="http://schemas.microsoft.com/office/drawing/2014/main" id="{D84A6E42-132B-4A01-978B-EB71F7C59D9A}"/>
            </a:ext>
          </a:extLst>
        </xdr:cNvPr>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99712</xdr:rowOff>
    </xdr:from>
    <xdr:ext cx="405111" cy="259045"/>
    <xdr:sp macro="" textlink="">
      <xdr:nvSpPr>
        <xdr:cNvPr id="158" name="n_3aveValue【体育館・プール】&#10;有形固定資産減価償却率">
          <a:extLst>
            <a:ext uri="{FF2B5EF4-FFF2-40B4-BE49-F238E27FC236}">
              <a16:creationId xmlns:a16="http://schemas.microsoft.com/office/drawing/2014/main" id="{C3BB4CB6-6125-4CB9-BBF8-0BD37E3F62EE}"/>
            </a:ext>
          </a:extLst>
        </xdr:cNvPr>
        <xdr:cNvSpPr txBox="1"/>
      </xdr:nvSpPr>
      <xdr:spPr>
        <a:xfrm>
          <a:off x="1816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6ABCFAF-AAC7-43F5-A88D-99C01E16F1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B321999-AB61-49A9-8A05-75AEC306018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99D8D8D-DCCC-4894-831F-565F820B66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CE43D399-1546-4517-884C-58D48FE905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44F4C2D-9855-48F7-A843-E600498829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64" name="楕円 163">
          <a:extLst>
            <a:ext uri="{FF2B5EF4-FFF2-40B4-BE49-F238E27FC236}">
              <a16:creationId xmlns:a16="http://schemas.microsoft.com/office/drawing/2014/main" id="{B24360E2-9160-46B8-B775-B65CC3F7AB7D}"/>
            </a:ext>
          </a:extLst>
        </xdr:cNvPr>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45737</xdr:rowOff>
    </xdr:from>
    <xdr:ext cx="405111" cy="259045"/>
    <xdr:sp macro="" textlink="">
      <xdr:nvSpPr>
        <xdr:cNvPr id="165" name="n_1mainValue【体育館・プール】&#10;有形固定資産減価償却率">
          <a:extLst>
            <a:ext uri="{FF2B5EF4-FFF2-40B4-BE49-F238E27FC236}">
              <a16:creationId xmlns:a16="http://schemas.microsoft.com/office/drawing/2014/main" id="{721BB309-A3D6-4822-8B75-19A9D16F4B3C}"/>
            </a:ext>
          </a:extLst>
        </xdr:cNvPr>
        <xdr:cNvSpPr txBox="1"/>
      </xdr:nvSpPr>
      <xdr:spPr>
        <a:xfrm>
          <a:off x="3582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F1DBC78D-3E50-435D-8F86-2ADF5AB36C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F122E4C4-7A01-4F9E-B41E-F9299DBD73A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3711CFE3-0B25-44AE-9838-10DFA08C9B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FDFDE831-E943-4595-BA24-FA11C9862F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1887556B-058D-4CD4-9411-CA6688FE48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1479A89E-867C-4006-9492-40F56A9B1A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BE3A8832-9CF8-47C7-9EE2-DDEAD58137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EB7B9D57-504F-4059-BA39-4E2B6C8325F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3A1956EC-5F17-4BA9-816D-8C8763F02FF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3638B59-830B-48B7-A049-8DF3447F7E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6" name="直線コネクタ 175">
          <a:extLst>
            <a:ext uri="{FF2B5EF4-FFF2-40B4-BE49-F238E27FC236}">
              <a16:creationId xmlns:a16="http://schemas.microsoft.com/office/drawing/2014/main" id="{0E358E31-7490-43B0-96AB-0735D560B25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7" name="テキスト ボックス 176">
          <a:extLst>
            <a:ext uri="{FF2B5EF4-FFF2-40B4-BE49-F238E27FC236}">
              <a16:creationId xmlns:a16="http://schemas.microsoft.com/office/drawing/2014/main" id="{4E721CF4-068B-4119-87DD-C2924A3CCB7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id="{44168339-B495-480D-A11B-CAFEF395102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a:extLst>
            <a:ext uri="{FF2B5EF4-FFF2-40B4-BE49-F238E27FC236}">
              <a16:creationId xmlns:a16="http://schemas.microsoft.com/office/drawing/2014/main" id="{E3CD0ADC-4027-4F95-AE65-DBA1DBAE96E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0" name="直線コネクタ 179">
          <a:extLst>
            <a:ext uri="{FF2B5EF4-FFF2-40B4-BE49-F238E27FC236}">
              <a16:creationId xmlns:a16="http://schemas.microsoft.com/office/drawing/2014/main" id="{2BB5DE3F-9A46-4BFD-AC1B-BB35E0542055}"/>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1" name="テキスト ボックス 180">
          <a:extLst>
            <a:ext uri="{FF2B5EF4-FFF2-40B4-BE49-F238E27FC236}">
              <a16:creationId xmlns:a16="http://schemas.microsoft.com/office/drawing/2014/main" id="{E3A1D7B2-B4EC-4875-B072-707B540209F4}"/>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12A3A862-51B8-46B2-ADED-BFD3ECECBF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a:extLst>
            <a:ext uri="{FF2B5EF4-FFF2-40B4-BE49-F238E27FC236}">
              <a16:creationId xmlns:a16="http://schemas.microsoft.com/office/drawing/2014/main" id="{419CCFD9-0450-48EF-9C6C-925D1A30A65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a:extLst>
            <a:ext uri="{FF2B5EF4-FFF2-40B4-BE49-F238E27FC236}">
              <a16:creationId xmlns:a16="http://schemas.microsoft.com/office/drawing/2014/main" id="{E454194C-DD02-4003-929F-20FC8E80D8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85" name="直線コネクタ 184">
          <a:extLst>
            <a:ext uri="{FF2B5EF4-FFF2-40B4-BE49-F238E27FC236}">
              <a16:creationId xmlns:a16="http://schemas.microsoft.com/office/drawing/2014/main" id="{EE409366-2AA5-424F-A264-A613D8F84FDC}"/>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86" name="【体育館・プール】&#10;一人当たり面積最小値テキスト">
          <a:extLst>
            <a:ext uri="{FF2B5EF4-FFF2-40B4-BE49-F238E27FC236}">
              <a16:creationId xmlns:a16="http://schemas.microsoft.com/office/drawing/2014/main" id="{340EDFF5-6128-4D15-AA5C-CDAD740B81D2}"/>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87" name="直線コネクタ 186">
          <a:extLst>
            <a:ext uri="{FF2B5EF4-FFF2-40B4-BE49-F238E27FC236}">
              <a16:creationId xmlns:a16="http://schemas.microsoft.com/office/drawing/2014/main" id="{A7BBB5F5-1B9B-4CC1-84BB-978B5FF92739}"/>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88" name="【体育館・プール】&#10;一人当たり面積最大値テキスト">
          <a:extLst>
            <a:ext uri="{FF2B5EF4-FFF2-40B4-BE49-F238E27FC236}">
              <a16:creationId xmlns:a16="http://schemas.microsoft.com/office/drawing/2014/main" id="{2F545247-5F46-44E7-865D-0A7955DF3C42}"/>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89" name="直線コネクタ 188">
          <a:extLst>
            <a:ext uri="{FF2B5EF4-FFF2-40B4-BE49-F238E27FC236}">
              <a16:creationId xmlns:a16="http://schemas.microsoft.com/office/drawing/2014/main" id="{DF000911-C5AD-452D-A5B8-E77FBC3ACDE7}"/>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90" name="【体育館・プール】&#10;一人当たり面積平均値テキスト">
          <a:extLst>
            <a:ext uri="{FF2B5EF4-FFF2-40B4-BE49-F238E27FC236}">
              <a16:creationId xmlns:a16="http://schemas.microsoft.com/office/drawing/2014/main" id="{8A2523AD-7012-42D0-B752-DC26A4B7F14E}"/>
            </a:ext>
          </a:extLst>
        </xdr:cNvPr>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91" name="フローチャート: 判断 190">
          <a:extLst>
            <a:ext uri="{FF2B5EF4-FFF2-40B4-BE49-F238E27FC236}">
              <a16:creationId xmlns:a16="http://schemas.microsoft.com/office/drawing/2014/main" id="{62AEB360-12C1-4D6E-A480-1C5188DD5ED8}"/>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92" name="フローチャート: 判断 191">
          <a:extLst>
            <a:ext uri="{FF2B5EF4-FFF2-40B4-BE49-F238E27FC236}">
              <a16:creationId xmlns:a16="http://schemas.microsoft.com/office/drawing/2014/main" id="{33B9BC1E-32C1-4D26-97D1-6CBC2A1399B7}"/>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93" name="n_1aveValue【体育館・プール】&#10;一人当たり面積">
          <a:extLst>
            <a:ext uri="{FF2B5EF4-FFF2-40B4-BE49-F238E27FC236}">
              <a16:creationId xmlns:a16="http://schemas.microsoft.com/office/drawing/2014/main" id="{AEA5C048-066A-4108-9ADD-A0E973309C4E}"/>
            </a:ext>
          </a:extLst>
        </xdr:cNvPr>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94" name="フローチャート: 判断 193">
          <a:extLst>
            <a:ext uri="{FF2B5EF4-FFF2-40B4-BE49-F238E27FC236}">
              <a16:creationId xmlns:a16="http://schemas.microsoft.com/office/drawing/2014/main" id="{DEAF6D3D-28C7-4987-B204-82CFAFE5274E}"/>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95" name="n_2aveValue【体育館・プール】&#10;一人当たり面積">
          <a:extLst>
            <a:ext uri="{FF2B5EF4-FFF2-40B4-BE49-F238E27FC236}">
              <a16:creationId xmlns:a16="http://schemas.microsoft.com/office/drawing/2014/main" id="{E0008C81-12B3-478E-9A3A-152826974320}"/>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147510</xdr:rowOff>
    </xdr:from>
    <xdr:to>
      <xdr:col>41</xdr:col>
      <xdr:colOff>101600</xdr:colOff>
      <xdr:row>61</xdr:row>
      <xdr:rowOff>77660</xdr:rowOff>
    </xdr:to>
    <xdr:sp macro="" textlink="">
      <xdr:nvSpPr>
        <xdr:cNvPr id="196" name="フローチャート: 判断 195">
          <a:extLst>
            <a:ext uri="{FF2B5EF4-FFF2-40B4-BE49-F238E27FC236}">
              <a16:creationId xmlns:a16="http://schemas.microsoft.com/office/drawing/2014/main" id="{4A02FC83-7CAE-4A00-B176-AE2CE131C29F}"/>
            </a:ext>
          </a:extLst>
        </xdr:cNvPr>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94187</xdr:rowOff>
    </xdr:from>
    <xdr:ext cx="469744" cy="259045"/>
    <xdr:sp macro="" textlink="">
      <xdr:nvSpPr>
        <xdr:cNvPr id="197" name="n_3aveValue【体育館・プール】&#10;一人当たり面積">
          <a:extLst>
            <a:ext uri="{FF2B5EF4-FFF2-40B4-BE49-F238E27FC236}">
              <a16:creationId xmlns:a16="http://schemas.microsoft.com/office/drawing/2014/main" id="{CD35218E-B53A-42C9-AB9D-E89F5F48CCBF}"/>
            </a:ext>
          </a:extLst>
        </xdr:cNvPr>
        <xdr:cNvSpPr txBox="1"/>
      </xdr:nvSpPr>
      <xdr:spPr>
        <a:xfrm>
          <a:off x="7626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416239BA-AC87-42DB-BD2A-4A782F116C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A32C92A2-04A4-40A2-A0CD-D70BF98D92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7416BB0-12CB-40A3-8B17-40B3CE1C89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B6867098-6C09-4D7E-82C2-69184D3AD35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88004B1-A016-43A2-8744-8B99105926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xdr:rowOff>
    </xdr:from>
    <xdr:to>
      <xdr:col>50</xdr:col>
      <xdr:colOff>165100</xdr:colOff>
      <xdr:row>61</xdr:row>
      <xdr:rowOff>102235</xdr:rowOff>
    </xdr:to>
    <xdr:sp macro="" textlink="">
      <xdr:nvSpPr>
        <xdr:cNvPr id="203" name="楕円 202">
          <a:extLst>
            <a:ext uri="{FF2B5EF4-FFF2-40B4-BE49-F238E27FC236}">
              <a16:creationId xmlns:a16="http://schemas.microsoft.com/office/drawing/2014/main" id="{0E6DB688-BB74-4381-ACCB-35220BC1E4E7}"/>
            </a:ext>
          </a:extLst>
        </xdr:cNvPr>
        <xdr:cNvSpPr/>
      </xdr:nvSpPr>
      <xdr:spPr>
        <a:xfrm>
          <a:off x="9588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118762</xdr:rowOff>
    </xdr:from>
    <xdr:ext cx="469744" cy="259045"/>
    <xdr:sp macro="" textlink="">
      <xdr:nvSpPr>
        <xdr:cNvPr id="204" name="n_1mainValue【体育館・プール】&#10;一人当たり面積">
          <a:extLst>
            <a:ext uri="{FF2B5EF4-FFF2-40B4-BE49-F238E27FC236}">
              <a16:creationId xmlns:a16="http://schemas.microsoft.com/office/drawing/2014/main" id="{F4A96429-5834-4F7F-A2A1-C0041C5CE50A}"/>
            </a:ext>
          </a:extLst>
        </xdr:cNvPr>
        <xdr:cNvSpPr txBox="1"/>
      </xdr:nvSpPr>
      <xdr:spPr>
        <a:xfrm>
          <a:off x="93917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D07D7BFA-3C83-415D-A48F-46588A6EF9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382C773B-2764-471E-B944-930F2716DB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A132D62E-9E6C-4163-83C1-7CADEED9A9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E7FC9CCE-5A3C-4797-BD64-441C5EA79F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99752ACA-5D8F-45AB-9DCB-499FFCD58F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554323FB-0E3C-43BE-9356-CA4EDBE61B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14FBCF7-D90E-42E5-9036-C7380130F8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8116D6A7-5822-498B-9B00-8F85AE0162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548BA644-4C7B-4386-9793-6505B31E95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D769EC37-1C0E-418D-BB8F-0F30B4B174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a:extLst>
            <a:ext uri="{FF2B5EF4-FFF2-40B4-BE49-F238E27FC236}">
              <a16:creationId xmlns:a16="http://schemas.microsoft.com/office/drawing/2014/main" id="{BFB1119D-9A39-4D76-9F1B-6BD68F4CEC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6" name="テキスト ボックス 215">
          <a:extLst>
            <a:ext uri="{FF2B5EF4-FFF2-40B4-BE49-F238E27FC236}">
              <a16:creationId xmlns:a16="http://schemas.microsoft.com/office/drawing/2014/main" id="{79274261-B501-419F-A711-DADF7637F70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a:extLst>
            <a:ext uri="{FF2B5EF4-FFF2-40B4-BE49-F238E27FC236}">
              <a16:creationId xmlns:a16="http://schemas.microsoft.com/office/drawing/2014/main" id="{3991AB9B-2859-4211-8BAC-DA1C0185316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a:extLst>
            <a:ext uri="{FF2B5EF4-FFF2-40B4-BE49-F238E27FC236}">
              <a16:creationId xmlns:a16="http://schemas.microsoft.com/office/drawing/2014/main" id="{0DAACBEA-9E24-4C2A-9867-7AED5F0D698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a:extLst>
            <a:ext uri="{FF2B5EF4-FFF2-40B4-BE49-F238E27FC236}">
              <a16:creationId xmlns:a16="http://schemas.microsoft.com/office/drawing/2014/main" id="{7D0F6910-12FC-4E16-9747-1A89F2FCC08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a:extLst>
            <a:ext uri="{FF2B5EF4-FFF2-40B4-BE49-F238E27FC236}">
              <a16:creationId xmlns:a16="http://schemas.microsoft.com/office/drawing/2014/main" id="{71FA226A-7A57-4E5A-B6E7-87A60FCF580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a:extLst>
            <a:ext uri="{FF2B5EF4-FFF2-40B4-BE49-F238E27FC236}">
              <a16:creationId xmlns:a16="http://schemas.microsoft.com/office/drawing/2014/main" id="{4A4061CA-F816-454E-9F47-2BA7825B940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a:extLst>
            <a:ext uri="{FF2B5EF4-FFF2-40B4-BE49-F238E27FC236}">
              <a16:creationId xmlns:a16="http://schemas.microsoft.com/office/drawing/2014/main" id="{F8419371-1F32-4C7E-B96B-C0E1AF2AA3A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a:extLst>
            <a:ext uri="{FF2B5EF4-FFF2-40B4-BE49-F238E27FC236}">
              <a16:creationId xmlns:a16="http://schemas.microsoft.com/office/drawing/2014/main" id="{CF937184-4CBE-4805-95E3-98148ACEC10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a:extLst>
            <a:ext uri="{FF2B5EF4-FFF2-40B4-BE49-F238E27FC236}">
              <a16:creationId xmlns:a16="http://schemas.microsoft.com/office/drawing/2014/main" id="{D93ABF7B-9885-4A24-8895-7D8A03292A2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a:extLst>
            <a:ext uri="{FF2B5EF4-FFF2-40B4-BE49-F238E27FC236}">
              <a16:creationId xmlns:a16="http://schemas.microsoft.com/office/drawing/2014/main" id="{19062AF7-9CA2-49EE-AE35-0B475A21B0E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421B55BB-1522-4FA9-8A14-1CC894EB421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E843BC8E-C53D-4ACF-BF88-CE9368C109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EDDAEE0D-126C-4D64-8B89-19671830B31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a:extLst>
            <a:ext uri="{FF2B5EF4-FFF2-40B4-BE49-F238E27FC236}">
              <a16:creationId xmlns:a16="http://schemas.microsoft.com/office/drawing/2014/main" id="{430F3A35-E8F9-4AA9-A26A-838AB52B12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30" name="直線コネクタ 229">
          <a:extLst>
            <a:ext uri="{FF2B5EF4-FFF2-40B4-BE49-F238E27FC236}">
              <a16:creationId xmlns:a16="http://schemas.microsoft.com/office/drawing/2014/main" id="{03A6472F-4065-487D-92BE-7C65507DF09A}"/>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31" name="【福祉施設】&#10;有形固定資産減価償却率最小値テキスト">
          <a:extLst>
            <a:ext uri="{FF2B5EF4-FFF2-40B4-BE49-F238E27FC236}">
              <a16:creationId xmlns:a16="http://schemas.microsoft.com/office/drawing/2014/main" id="{9628AA50-127E-46C2-818A-7B4ED4392E37}"/>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32" name="直線コネクタ 231">
          <a:extLst>
            <a:ext uri="{FF2B5EF4-FFF2-40B4-BE49-F238E27FC236}">
              <a16:creationId xmlns:a16="http://schemas.microsoft.com/office/drawing/2014/main" id="{D68C145C-3C13-4418-93AB-6FD0895433B1}"/>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3" name="【福祉施設】&#10;有形固定資産減価償却率最大値テキスト">
          <a:extLst>
            <a:ext uri="{FF2B5EF4-FFF2-40B4-BE49-F238E27FC236}">
              <a16:creationId xmlns:a16="http://schemas.microsoft.com/office/drawing/2014/main" id="{151FD72E-7E3F-4A12-B676-B0F3ADC03F0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4" name="直線コネクタ 233">
          <a:extLst>
            <a:ext uri="{FF2B5EF4-FFF2-40B4-BE49-F238E27FC236}">
              <a16:creationId xmlns:a16="http://schemas.microsoft.com/office/drawing/2014/main" id="{FD3E0A9B-3825-4A2C-83C0-D3A90B08C3FF}"/>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35" name="【福祉施設】&#10;有形固定資産減価償却率平均値テキスト">
          <a:extLst>
            <a:ext uri="{FF2B5EF4-FFF2-40B4-BE49-F238E27FC236}">
              <a16:creationId xmlns:a16="http://schemas.microsoft.com/office/drawing/2014/main" id="{EA2B24EB-322F-4F5E-B25A-BE1B4EB3E5AF}"/>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36" name="フローチャート: 判断 235">
          <a:extLst>
            <a:ext uri="{FF2B5EF4-FFF2-40B4-BE49-F238E27FC236}">
              <a16:creationId xmlns:a16="http://schemas.microsoft.com/office/drawing/2014/main" id="{0B2602C1-17EE-40C7-9CE3-69FAE0FFA7BE}"/>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37" name="フローチャート: 判断 236">
          <a:extLst>
            <a:ext uri="{FF2B5EF4-FFF2-40B4-BE49-F238E27FC236}">
              <a16:creationId xmlns:a16="http://schemas.microsoft.com/office/drawing/2014/main" id="{FACE21B6-6941-47EF-B964-0095BFC71B75}"/>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238" name="n_1aveValue【福祉施設】&#10;有形固定資産減価償却率">
          <a:extLst>
            <a:ext uri="{FF2B5EF4-FFF2-40B4-BE49-F238E27FC236}">
              <a16:creationId xmlns:a16="http://schemas.microsoft.com/office/drawing/2014/main" id="{5FA6A113-814A-4585-9BEB-0FBA6A47D6EA}"/>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239" name="フローチャート: 判断 238">
          <a:extLst>
            <a:ext uri="{FF2B5EF4-FFF2-40B4-BE49-F238E27FC236}">
              <a16:creationId xmlns:a16="http://schemas.microsoft.com/office/drawing/2014/main" id="{83086B1B-9C19-454C-AD8E-9322A54FFEF7}"/>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240" name="n_2aveValue【福祉施設】&#10;有形固定資産減価償却率">
          <a:extLst>
            <a:ext uri="{FF2B5EF4-FFF2-40B4-BE49-F238E27FC236}">
              <a16:creationId xmlns:a16="http://schemas.microsoft.com/office/drawing/2014/main" id="{5BFF1F65-0FA0-4BCE-A7AB-50FF3D878D15}"/>
            </a:ext>
          </a:extLst>
        </xdr:cNvPr>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241" name="フローチャート: 判断 240">
          <a:extLst>
            <a:ext uri="{FF2B5EF4-FFF2-40B4-BE49-F238E27FC236}">
              <a16:creationId xmlns:a16="http://schemas.microsoft.com/office/drawing/2014/main" id="{AD2D3E1D-B064-4796-890E-85326A96DB68}"/>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242" name="n_3aveValue【福祉施設】&#10;有形固定資産減価償却率">
          <a:extLst>
            <a:ext uri="{FF2B5EF4-FFF2-40B4-BE49-F238E27FC236}">
              <a16:creationId xmlns:a16="http://schemas.microsoft.com/office/drawing/2014/main" id="{C164B1AC-AACF-4959-B4C5-1DBBFD267E04}"/>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A6FD503C-5EA7-49CA-8B49-CC3595EEB7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B85673D1-B2F4-4650-8C30-4F32278481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FD14E788-F295-4012-B41D-111129C872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C703F76-34E6-4EBD-92A9-5CF431F8743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DC00A6DA-B41A-4C80-8B4E-8611B33B42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95069</xdr:rowOff>
    </xdr:from>
    <xdr:to>
      <xdr:col>20</xdr:col>
      <xdr:colOff>38100</xdr:colOff>
      <xdr:row>83</xdr:row>
      <xdr:rowOff>25219</xdr:rowOff>
    </xdr:to>
    <xdr:sp macro="" textlink="">
      <xdr:nvSpPr>
        <xdr:cNvPr id="248" name="楕円 247">
          <a:extLst>
            <a:ext uri="{FF2B5EF4-FFF2-40B4-BE49-F238E27FC236}">
              <a16:creationId xmlns:a16="http://schemas.microsoft.com/office/drawing/2014/main" id="{2AF82597-0B43-49C3-B81A-228CAE67F226}"/>
            </a:ext>
          </a:extLst>
        </xdr:cNvPr>
        <xdr:cNvSpPr/>
      </xdr:nvSpPr>
      <xdr:spPr>
        <a:xfrm>
          <a:off x="3746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16346</xdr:rowOff>
    </xdr:from>
    <xdr:ext cx="405111" cy="259045"/>
    <xdr:sp macro="" textlink="">
      <xdr:nvSpPr>
        <xdr:cNvPr id="249" name="n_1mainValue【福祉施設】&#10;有形固定資産減価償却率">
          <a:extLst>
            <a:ext uri="{FF2B5EF4-FFF2-40B4-BE49-F238E27FC236}">
              <a16:creationId xmlns:a16="http://schemas.microsoft.com/office/drawing/2014/main" id="{B31F694D-F6B6-4AA3-889E-F66012FAE3AB}"/>
            </a:ext>
          </a:extLst>
        </xdr:cNvPr>
        <xdr:cNvSpPr txBox="1"/>
      </xdr:nvSpPr>
      <xdr:spPr>
        <a:xfrm>
          <a:off x="35820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7BC2FF90-4BC9-4A8C-94E7-DE1995F70A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E9F16658-A5C2-40E2-AF93-09BFD5B10B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B35BC597-5CCC-4F84-89FF-7D02ABC2CC4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DB701198-35DD-485D-920A-50712D2D60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CDD92F79-1661-40CE-83A3-61EEEF202A2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B07961A5-CE21-42A4-98FB-BC0CCDAB4E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DEC6033E-1C71-4566-B49E-C791ED35F6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96E8A6C2-8FCA-4E30-9999-6BFFFC151D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DBE08E41-7958-4043-8F3B-551D41CC6F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453CAC75-D349-4D49-AFEC-509B94EFF96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a:extLst>
            <a:ext uri="{FF2B5EF4-FFF2-40B4-BE49-F238E27FC236}">
              <a16:creationId xmlns:a16="http://schemas.microsoft.com/office/drawing/2014/main" id="{E3571717-DD9F-4C49-A474-97CAF0AA73E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13142565-CCAA-49DB-8ABC-ACD5B8D2AB9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a:extLst>
            <a:ext uri="{FF2B5EF4-FFF2-40B4-BE49-F238E27FC236}">
              <a16:creationId xmlns:a16="http://schemas.microsoft.com/office/drawing/2014/main" id="{29569079-6AAF-40C0-AB28-AA2320282FC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a:extLst>
            <a:ext uri="{FF2B5EF4-FFF2-40B4-BE49-F238E27FC236}">
              <a16:creationId xmlns:a16="http://schemas.microsoft.com/office/drawing/2014/main" id="{A1EBD8F6-03B7-4461-8AFD-21FDF334717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a:extLst>
            <a:ext uri="{FF2B5EF4-FFF2-40B4-BE49-F238E27FC236}">
              <a16:creationId xmlns:a16="http://schemas.microsoft.com/office/drawing/2014/main" id="{147D73B1-5BE3-4183-B89D-8D5AEC8372C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a:extLst>
            <a:ext uri="{FF2B5EF4-FFF2-40B4-BE49-F238E27FC236}">
              <a16:creationId xmlns:a16="http://schemas.microsoft.com/office/drawing/2014/main" id="{1033C9D0-F7D8-4BC7-9689-A39BD352C7A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a:extLst>
            <a:ext uri="{FF2B5EF4-FFF2-40B4-BE49-F238E27FC236}">
              <a16:creationId xmlns:a16="http://schemas.microsoft.com/office/drawing/2014/main" id="{8F04D682-7D16-4C76-939F-F6ADB73CB57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a:extLst>
            <a:ext uri="{FF2B5EF4-FFF2-40B4-BE49-F238E27FC236}">
              <a16:creationId xmlns:a16="http://schemas.microsoft.com/office/drawing/2014/main" id="{834ED949-BAB9-4F33-90A7-1B5430D3142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a:extLst>
            <a:ext uri="{FF2B5EF4-FFF2-40B4-BE49-F238E27FC236}">
              <a16:creationId xmlns:a16="http://schemas.microsoft.com/office/drawing/2014/main" id="{BE31B989-49B8-48E4-BF7D-EC03F021D88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a:extLst>
            <a:ext uri="{FF2B5EF4-FFF2-40B4-BE49-F238E27FC236}">
              <a16:creationId xmlns:a16="http://schemas.microsoft.com/office/drawing/2014/main" id="{00D27FF6-0423-47BE-93C5-532637DFC54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a:extLst>
            <a:ext uri="{FF2B5EF4-FFF2-40B4-BE49-F238E27FC236}">
              <a16:creationId xmlns:a16="http://schemas.microsoft.com/office/drawing/2014/main" id="{1C9B2174-1F2B-4CCE-BA58-A729A963A36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a:extLst>
            <a:ext uri="{FF2B5EF4-FFF2-40B4-BE49-F238E27FC236}">
              <a16:creationId xmlns:a16="http://schemas.microsoft.com/office/drawing/2014/main" id="{0CD7AACC-124E-4656-9548-2D6514FC176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B9D71F65-70A9-49EC-A5E4-D8BD3E721F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90D17A5F-44C2-4666-B612-B1365B23FB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F1A1D8C2-F0CC-4EEF-B76F-761097790B7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75" name="直線コネクタ 274">
          <a:extLst>
            <a:ext uri="{FF2B5EF4-FFF2-40B4-BE49-F238E27FC236}">
              <a16:creationId xmlns:a16="http://schemas.microsoft.com/office/drawing/2014/main" id="{A474B61C-E57F-466C-8171-7196273297B6}"/>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76" name="【福祉施設】&#10;一人当たり面積最小値テキスト">
          <a:extLst>
            <a:ext uri="{FF2B5EF4-FFF2-40B4-BE49-F238E27FC236}">
              <a16:creationId xmlns:a16="http://schemas.microsoft.com/office/drawing/2014/main" id="{8B904BC1-4521-465F-82E2-A723B4582E6C}"/>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77" name="直線コネクタ 276">
          <a:extLst>
            <a:ext uri="{FF2B5EF4-FFF2-40B4-BE49-F238E27FC236}">
              <a16:creationId xmlns:a16="http://schemas.microsoft.com/office/drawing/2014/main" id="{C07696DD-C7D5-4135-B70E-B560A520E531}"/>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78" name="【福祉施設】&#10;一人当たり面積最大値テキスト">
          <a:extLst>
            <a:ext uri="{FF2B5EF4-FFF2-40B4-BE49-F238E27FC236}">
              <a16:creationId xmlns:a16="http://schemas.microsoft.com/office/drawing/2014/main" id="{A059916E-8305-46F9-A2EA-B835A05389FB}"/>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79" name="直線コネクタ 278">
          <a:extLst>
            <a:ext uri="{FF2B5EF4-FFF2-40B4-BE49-F238E27FC236}">
              <a16:creationId xmlns:a16="http://schemas.microsoft.com/office/drawing/2014/main" id="{A878EF88-8B77-416C-8306-3BD96B85DA2F}"/>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80" name="【福祉施設】&#10;一人当たり面積平均値テキスト">
          <a:extLst>
            <a:ext uri="{FF2B5EF4-FFF2-40B4-BE49-F238E27FC236}">
              <a16:creationId xmlns:a16="http://schemas.microsoft.com/office/drawing/2014/main" id="{5A5483CA-92B4-4D31-B203-DDC92407A5E4}"/>
            </a:ext>
          </a:extLst>
        </xdr:cNvPr>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81" name="フローチャート: 判断 280">
          <a:extLst>
            <a:ext uri="{FF2B5EF4-FFF2-40B4-BE49-F238E27FC236}">
              <a16:creationId xmlns:a16="http://schemas.microsoft.com/office/drawing/2014/main" id="{9FF090F5-926E-4431-9E2C-35B3B20218C5}"/>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2" name="フローチャート: 判断 281">
          <a:extLst>
            <a:ext uri="{FF2B5EF4-FFF2-40B4-BE49-F238E27FC236}">
              <a16:creationId xmlns:a16="http://schemas.microsoft.com/office/drawing/2014/main" id="{C5FBDAD8-01ED-43F7-AD36-ED740E2034A5}"/>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83" name="n_1aveValue【福祉施設】&#10;一人当たり面積">
          <a:extLst>
            <a:ext uri="{FF2B5EF4-FFF2-40B4-BE49-F238E27FC236}">
              <a16:creationId xmlns:a16="http://schemas.microsoft.com/office/drawing/2014/main" id="{C4E42873-E18B-430C-95CF-A3668A0F20D0}"/>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84" name="フローチャート: 判断 283">
          <a:extLst>
            <a:ext uri="{FF2B5EF4-FFF2-40B4-BE49-F238E27FC236}">
              <a16:creationId xmlns:a16="http://schemas.microsoft.com/office/drawing/2014/main" id="{E68A53EF-005C-4076-A6F3-4D5FAD384DB3}"/>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85" name="n_2aveValue【福祉施設】&#10;一人当たり面積">
          <a:extLst>
            <a:ext uri="{FF2B5EF4-FFF2-40B4-BE49-F238E27FC236}">
              <a16:creationId xmlns:a16="http://schemas.microsoft.com/office/drawing/2014/main" id="{A4D8C5AD-8FC2-429C-B695-BAE6FBC74172}"/>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44994</xdr:rowOff>
    </xdr:from>
    <xdr:to>
      <xdr:col>41</xdr:col>
      <xdr:colOff>101600</xdr:colOff>
      <xdr:row>84</xdr:row>
      <xdr:rowOff>146594</xdr:rowOff>
    </xdr:to>
    <xdr:sp macro="" textlink="">
      <xdr:nvSpPr>
        <xdr:cNvPr id="286" name="フローチャート: 判断 285">
          <a:extLst>
            <a:ext uri="{FF2B5EF4-FFF2-40B4-BE49-F238E27FC236}">
              <a16:creationId xmlns:a16="http://schemas.microsoft.com/office/drawing/2014/main" id="{E724AB86-0A84-46AD-B062-D466F4284EC3}"/>
            </a:ext>
          </a:extLst>
        </xdr:cNvPr>
        <xdr:cNvSpPr/>
      </xdr:nvSpPr>
      <xdr:spPr>
        <a:xfrm>
          <a:off x="7810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163121</xdr:rowOff>
    </xdr:from>
    <xdr:ext cx="469744" cy="259045"/>
    <xdr:sp macro="" textlink="">
      <xdr:nvSpPr>
        <xdr:cNvPr id="287" name="n_3aveValue【福祉施設】&#10;一人当たり面積">
          <a:extLst>
            <a:ext uri="{FF2B5EF4-FFF2-40B4-BE49-F238E27FC236}">
              <a16:creationId xmlns:a16="http://schemas.microsoft.com/office/drawing/2014/main" id="{43F6D099-2DB4-4201-8E08-4664EF00AA30}"/>
            </a:ext>
          </a:extLst>
        </xdr:cNvPr>
        <xdr:cNvSpPr txBox="1"/>
      </xdr:nvSpPr>
      <xdr:spPr>
        <a:xfrm>
          <a:off x="7626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A524954-BFC2-4226-960A-D9543665CB1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6D9C9DB-3C29-42E7-91B0-28F32A9B53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F6FB87F-B9B7-4160-AAF9-AB96D259C3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1CF5298-03E3-4613-B2C0-4945FA3B6B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94704CC-B033-4E56-AB1D-8FD881B651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144055</xdr:rowOff>
    </xdr:from>
    <xdr:to>
      <xdr:col>50</xdr:col>
      <xdr:colOff>165100</xdr:colOff>
      <xdr:row>81</xdr:row>
      <xdr:rowOff>74205</xdr:rowOff>
    </xdr:to>
    <xdr:sp macro="" textlink="">
      <xdr:nvSpPr>
        <xdr:cNvPr id="293" name="楕円 292">
          <a:extLst>
            <a:ext uri="{FF2B5EF4-FFF2-40B4-BE49-F238E27FC236}">
              <a16:creationId xmlns:a16="http://schemas.microsoft.com/office/drawing/2014/main" id="{9B07A8A2-00D2-4164-B339-201D7DDFDE50}"/>
            </a:ext>
          </a:extLst>
        </xdr:cNvPr>
        <xdr:cNvSpPr/>
      </xdr:nvSpPr>
      <xdr:spPr>
        <a:xfrm>
          <a:off x="9588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90732</xdr:rowOff>
    </xdr:from>
    <xdr:ext cx="469744" cy="259045"/>
    <xdr:sp macro="" textlink="">
      <xdr:nvSpPr>
        <xdr:cNvPr id="294" name="n_1mainValue【福祉施設】&#10;一人当たり面積">
          <a:extLst>
            <a:ext uri="{FF2B5EF4-FFF2-40B4-BE49-F238E27FC236}">
              <a16:creationId xmlns:a16="http://schemas.microsoft.com/office/drawing/2014/main" id="{B8E710E9-83A2-4605-A2DA-A24CBFFF3E2D}"/>
            </a:ext>
          </a:extLst>
        </xdr:cNvPr>
        <xdr:cNvSpPr txBox="1"/>
      </xdr:nvSpPr>
      <xdr:spPr>
        <a:xfrm>
          <a:off x="9391727" y="136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id="{697333F4-7A50-4C97-837F-8ACBAF8C12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id="{8B5442D8-272C-4990-BB00-11045144AE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id="{377001CA-AD21-478D-83E5-0D99A9A35A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id="{6EF21F9B-8D44-48DC-B3D2-4A9E1461A6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id="{91CFD1C6-DF5E-4A5F-AF68-257E2463DB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id="{725DC8DC-8968-4108-97B3-657C839354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id="{6F9E500D-6A2B-4DDD-8DB5-569C4C736F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89053CAC-FECF-4F68-BF02-0E7FFB951D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a:extLst>
            <a:ext uri="{FF2B5EF4-FFF2-40B4-BE49-F238E27FC236}">
              <a16:creationId xmlns:a16="http://schemas.microsoft.com/office/drawing/2014/main" id="{51F0AACC-4E19-45BA-9B96-D9C7973A538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a:extLst>
            <a:ext uri="{FF2B5EF4-FFF2-40B4-BE49-F238E27FC236}">
              <a16:creationId xmlns:a16="http://schemas.microsoft.com/office/drawing/2014/main" id="{F61F1DA5-77F3-43BB-9206-615AD4010D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a:extLst>
            <a:ext uri="{FF2B5EF4-FFF2-40B4-BE49-F238E27FC236}">
              <a16:creationId xmlns:a16="http://schemas.microsoft.com/office/drawing/2014/main" id="{16E9552F-A2C8-43D1-8533-473EAC9EF1A9}"/>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a:extLst>
            <a:ext uri="{FF2B5EF4-FFF2-40B4-BE49-F238E27FC236}">
              <a16:creationId xmlns:a16="http://schemas.microsoft.com/office/drawing/2014/main" id="{C4DBAB78-7E9B-4247-AA9F-2A59A150D53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7" name="テキスト ボックス 306">
          <a:extLst>
            <a:ext uri="{FF2B5EF4-FFF2-40B4-BE49-F238E27FC236}">
              <a16:creationId xmlns:a16="http://schemas.microsoft.com/office/drawing/2014/main" id="{9A525A26-C4CA-4DDE-A0CF-57EA019F06B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a:extLst>
            <a:ext uri="{FF2B5EF4-FFF2-40B4-BE49-F238E27FC236}">
              <a16:creationId xmlns:a16="http://schemas.microsoft.com/office/drawing/2014/main" id="{6C763126-60E4-46C5-BDE5-4D7DC2E7FCB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a:extLst>
            <a:ext uri="{FF2B5EF4-FFF2-40B4-BE49-F238E27FC236}">
              <a16:creationId xmlns:a16="http://schemas.microsoft.com/office/drawing/2014/main" id="{18D93B03-D71A-4558-8581-7876B2FA1B0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a:extLst>
            <a:ext uri="{FF2B5EF4-FFF2-40B4-BE49-F238E27FC236}">
              <a16:creationId xmlns:a16="http://schemas.microsoft.com/office/drawing/2014/main" id="{C43F58D6-7C2B-4F04-8648-F55FDDD65C1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a:extLst>
            <a:ext uri="{FF2B5EF4-FFF2-40B4-BE49-F238E27FC236}">
              <a16:creationId xmlns:a16="http://schemas.microsoft.com/office/drawing/2014/main" id="{B08E856A-CEAF-4C6C-A61D-AD95724A845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a:extLst>
            <a:ext uri="{FF2B5EF4-FFF2-40B4-BE49-F238E27FC236}">
              <a16:creationId xmlns:a16="http://schemas.microsoft.com/office/drawing/2014/main" id="{89193794-FD34-42BF-A274-2375E5BBF1F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a:extLst>
            <a:ext uri="{FF2B5EF4-FFF2-40B4-BE49-F238E27FC236}">
              <a16:creationId xmlns:a16="http://schemas.microsoft.com/office/drawing/2014/main" id="{39D84AF3-A3EE-46CC-800C-85C14E39E05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a:extLst>
            <a:ext uri="{FF2B5EF4-FFF2-40B4-BE49-F238E27FC236}">
              <a16:creationId xmlns:a16="http://schemas.microsoft.com/office/drawing/2014/main" id="{ECB690B7-300A-445A-A28A-2573266D516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id="{4AF99C17-263B-4764-B0E4-B98CB21D3B59}"/>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6DA74B09-855F-4C65-AE92-F8595DDD669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4ACE70D8-E87E-4529-B50E-7D62A7411F6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a16="http://schemas.microsoft.com/office/drawing/2014/main" id="{52B754DF-EA9E-44DE-8027-1D11FBA1F5B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19" name="直線コネクタ 318">
          <a:extLst>
            <a:ext uri="{FF2B5EF4-FFF2-40B4-BE49-F238E27FC236}">
              <a16:creationId xmlns:a16="http://schemas.microsoft.com/office/drawing/2014/main" id="{A6F06967-8989-4F06-AD3C-1501F4A78D5D}"/>
            </a:ext>
          </a:extLst>
        </xdr:cNvPr>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20" name="【市民会館】&#10;有形固定資産減価償却率最小値テキスト">
          <a:extLst>
            <a:ext uri="{FF2B5EF4-FFF2-40B4-BE49-F238E27FC236}">
              <a16:creationId xmlns:a16="http://schemas.microsoft.com/office/drawing/2014/main" id="{ABDA3BBF-84D6-42DE-9501-6A446176B73F}"/>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21" name="直線コネクタ 320">
          <a:extLst>
            <a:ext uri="{FF2B5EF4-FFF2-40B4-BE49-F238E27FC236}">
              <a16:creationId xmlns:a16="http://schemas.microsoft.com/office/drawing/2014/main" id="{3233D556-A690-4FAB-AE35-E2E744200A84}"/>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22" name="【市民会館】&#10;有形固定資産減価償却率最大値テキスト">
          <a:extLst>
            <a:ext uri="{FF2B5EF4-FFF2-40B4-BE49-F238E27FC236}">
              <a16:creationId xmlns:a16="http://schemas.microsoft.com/office/drawing/2014/main" id="{197ED28A-2B6A-4834-A0BC-62FABDF60FD4}"/>
            </a:ext>
          </a:extLst>
        </xdr:cNvPr>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23" name="直線コネクタ 322">
          <a:extLst>
            <a:ext uri="{FF2B5EF4-FFF2-40B4-BE49-F238E27FC236}">
              <a16:creationId xmlns:a16="http://schemas.microsoft.com/office/drawing/2014/main" id="{A8BAC8A0-DA90-460A-8BA5-D2AA24D41DD5}"/>
            </a:ext>
          </a:extLst>
        </xdr:cNvPr>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324" name="【市民会館】&#10;有形固定資産減価償却率平均値テキスト">
          <a:extLst>
            <a:ext uri="{FF2B5EF4-FFF2-40B4-BE49-F238E27FC236}">
              <a16:creationId xmlns:a16="http://schemas.microsoft.com/office/drawing/2014/main" id="{E49386E7-C966-4C8A-BA45-4751CCB254A3}"/>
            </a:ext>
          </a:extLst>
        </xdr:cNvPr>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25" name="フローチャート: 判断 324">
          <a:extLst>
            <a:ext uri="{FF2B5EF4-FFF2-40B4-BE49-F238E27FC236}">
              <a16:creationId xmlns:a16="http://schemas.microsoft.com/office/drawing/2014/main" id="{561F0595-28FD-4A4B-B4E2-7FA65F24480E}"/>
            </a:ext>
          </a:extLst>
        </xdr:cNvPr>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26" name="フローチャート: 判断 325">
          <a:extLst>
            <a:ext uri="{FF2B5EF4-FFF2-40B4-BE49-F238E27FC236}">
              <a16:creationId xmlns:a16="http://schemas.microsoft.com/office/drawing/2014/main" id="{B690128A-C93D-475C-B8AF-2D549C243DEB}"/>
            </a:ext>
          </a:extLst>
        </xdr:cNvPr>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327" name="n_1aveValue【市民会館】&#10;有形固定資産減価償却率">
          <a:extLst>
            <a:ext uri="{FF2B5EF4-FFF2-40B4-BE49-F238E27FC236}">
              <a16:creationId xmlns:a16="http://schemas.microsoft.com/office/drawing/2014/main" id="{317F9369-87F7-4CFC-B407-E1ED35B9F7F0}"/>
            </a:ext>
          </a:extLst>
        </xdr:cNvPr>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328" name="フローチャート: 判断 327">
          <a:extLst>
            <a:ext uri="{FF2B5EF4-FFF2-40B4-BE49-F238E27FC236}">
              <a16:creationId xmlns:a16="http://schemas.microsoft.com/office/drawing/2014/main" id="{5E9D9383-55FE-47FD-8F29-73728734A0AD}"/>
            </a:ext>
          </a:extLst>
        </xdr:cNvPr>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329" name="n_2aveValue【市民会館】&#10;有形固定資産減価償却率">
          <a:extLst>
            <a:ext uri="{FF2B5EF4-FFF2-40B4-BE49-F238E27FC236}">
              <a16:creationId xmlns:a16="http://schemas.microsoft.com/office/drawing/2014/main" id="{4AD67DDF-5EC0-4398-92E1-10194D84C773}"/>
            </a:ext>
          </a:extLst>
        </xdr:cNvPr>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52070</xdr:rowOff>
    </xdr:from>
    <xdr:to>
      <xdr:col>10</xdr:col>
      <xdr:colOff>165100</xdr:colOff>
      <xdr:row>105</xdr:row>
      <xdr:rowOff>153670</xdr:rowOff>
    </xdr:to>
    <xdr:sp macro="" textlink="">
      <xdr:nvSpPr>
        <xdr:cNvPr id="330" name="フローチャート: 判断 329">
          <a:extLst>
            <a:ext uri="{FF2B5EF4-FFF2-40B4-BE49-F238E27FC236}">
              <a16:creationId xmlns:a16="http://schemas.microsoft.com/office/drawing/2014/main" id="{343EF496-C4BA-45F2-B533-3C10EBC1AA8F}"/>
            </a:ext>
          </a:extLst>
        </xdr:cNvPr>
        <xdr:cNvSpPr/>
      </xdr:nvSpPr>
      <xdr:spPr>
        <a:xfrm>
          <a:off x="196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170197</xdr:rowOff>
    </xdr:from>
    <xdr:ext cx="405111" cy="259045"/>
    <xdr:sp macro="" textlink="">
      <xdr:nvSpPr>
        <xdr:cNvPr id="331" name="n_3aveValue【市民会館】&#10;有形固定資産減価償却率">
          <a:extLst>
            <a:ext uri="{FF2B5EF4-FFF2-40B4-BE49-F238E27FC236}">
              <a16:creationId xmlns:a16="http://schemas.microsoft.com/office/drawing/2014/main" id="{AED512D1-2A16-4143-92E7-8506D1D72846}"/>
            </a:ext>
          </a:extLst>
        </xdr:cNvPr>
        <xdr:cNvSpPr txBox="1"/>
      </xdr:nvSpPr>
      <xdr:spPr>
        <a:xfrm>
          <a:off x="18167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2427C067-C9FF-47F0-9CFA-EAE93207624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8A73EED0-7DDF-44CC-9A8E-342A4F38E7D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6F1E8A41-5330-454F-96F1-4F27B89FEB0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C0D180C1-2024-460E-AE44-DF6F9D698B4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65E8D6BC-EAF1-41B3-B383-C30E6871383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15875</xdr:rowOff>
    </xdr:from>
    <xdr:to>
      <xdr:col>20</xdr:col>
      <xdr:colOff>38100</xdr:colOff>
      <xdr:row>106</xdr:row>
      <xdr:rowOff>117475</xdr:rowOff>
    </xdr:to>
    <xdr:sp macro="" textlink="">
      <xdr:nvSpPr>
        <xdr:cNvPr id="337" name="楕円 336">
          <a:extLst>
            <a:ext uri="{FF2B5EF4-FFF2-40B4-BE49-F238E27FC236}">
              <a16:creationId xmlns:a16="http://schemas.microsoft.com/office/drawing/2014/main" id="{C7443717-26C6-49EE-9E62-BEB8E47B44B6}"/>
            </a:ext>
          </a:extLst>
        </xdr:cNvPr>
        <xdr:cNvSpPr/>
      </xdr:nvSpPr>
      <xdr:spPr>
        <a:xfrm>
          <a:off x="3746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108602</xdr:rowOff>
    </xdr:from>
    <xdr:ext cx="405111" cy="259045"/>
    <xdr:sp macro="" textlink="">
      <xdr:nvSpPr>
        <xdr:cNvPr id="338" name="n_1mainValue【市民会館】&#10;有形固定資産減価償却率">
          <a:extLst>
            <a:ext uri="{FF2B5EF4-FFF2-40B4-BE49-F238E27FC236}">
              <a16:creationId xmlns:a16="http://schemas.microsoft.com/office/drawing/2014/main" id="{BDAFB92A-9E2B-4DF8-BC55-FB7D5E1CA2A6}"/>
            </a:ext>
          </a:extLst>
        </xdr:cNvPr>
        <xdr:cNvSpPr txBox="1"/>
      </xdr:nvSpPr>
      <xdr:spPr>
        <a:xfrm>
          <a:off x="35820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8E44B2C2-DAA6-4D48-BD37-1F38B35E47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4B6C2A92-DA69-44BD-94EB-7EDED4C9415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ED03EE09-A386-43D6-95BD-391F0286E7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B355984B-D744-4F42-B753-56542C801F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C2EF4A5C-49EB-4AB2-92BF-AFD4256A5E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F4795082-38AF-41C3-84D0-447DC0D8CF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6986B86F-F625-42A5-A284-40DD62B6D8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C5ABFD85-2C87-4A53-A3CC-EE78BF56207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2716AF39-C458-4A6A-A8FF-FC14517425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1EA2666E-C737-4D52-9E41-597FF6A55B7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E285DEB1-4CB9-4ED8-8528-B0876AF5577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A19BD294-74F9-44D0-9E2E-CAF0ED3C882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51AEC749-C7E4-4EF8-B712-4E90FC4B1B6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D6C70193-124E-4ED1-AE13-E90EB424647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2C7F56CD-659C-4A70-BB0E-2052F731A8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1EAA29CC-3D38-4EB5-919A-7141F26343E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F8F5CA52-7433-4169-B63E-A39112698DB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586CB308-2D8D-4472-941A-47BEC420EEF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42FDB800-2EAE-40AC-AB52-21848B93642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E68E5459-E8C0-40C0-BD78-7C704823E82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7CBD400E-69D4-4C43-8781-111DD07D07E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40C0D780-298C-42CF-B7EC-A791741D447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470F385C-A305-4B07-85D3-8B2FF08343C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62" name="直線コネクタ 361">
          <a:extLst>
            <a:ext uri="{FF2B5EF4-FFF2-40B4-BE49-F238E27FC236}">
              <a16:creationId xmlns:a16="http://schemas.microsoft.com/office/drawing/2014/main" id="{74F4DB95-F688-4594-AA9E-9E18BE63F5C2}"/>
            </a:ext>
          </a:extLst>
        </xdr:cNvPr>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63" name="【市民会館】&#10;一人当たり面積最小値テキスト">
          <a:extLst>
            <a:ext uri="{FF2B5EF4-FFF2-40B4-BE49-F238E27FC236}">
              <a16:creationId xmlns:a16="http://schemas.microsoft.com/office/drawing/2014/main" id="{81A694A3-6BDB-40D9-BCD3-E7F6AD366838}"/>
            </a:ext>
          </a:extLst>
        </xdr:cNvPr>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64" name="直線コネクタ 363">
          <a:extLst>
            <a:ext uri="{FF2B5EF4-FFF2-40B4-BE49-F238E27FC236}">
              <a16:creationId xmlns:a16="http://schemas.microsoft.com/office/drawing/2014/main" id="{E0B261D4-66AF-4C6A-A158-091757AACCA7}"/>
            </a:ext>
          </a:extLst>
        </xdr:cNvPr>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65" name="【市民会館】&#10;一人当たり面積最大値テキスト">
          <a:extLst>
            <a:ext uri="{FF2B5EF4-FFF2-40B4-BE49-F238E27FC236}">
              <a16:creationId xmlns:a16="http://schemas.microsoft.com/office/drawing/2014/main" id="{CFE7FDF3-9D58-46AE-9ED1-1FBF7715BC5F}"/>
            </a:ext>
          </a:extLst>
        </xdr:cNvPr>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66" name="直線コネクタ 365">
          <a:extLst>
            <a:ext uri="{FF2B5EF4-FFF2-40B4-BE49-F238E27FC236}">
              <a16:creationId xmlns:a16="http://schemas.microsoft.com/office/drawing/2014/main" id="{7189F4B9-7F16-491B-A52A-B8DEBA4D2EA0}"/>
            </a:ext>
          </a:extLst>
        </xdr:cNvPr>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67" name="【市民会館】&#10;一人当たり面積平均値テキスト">
          <a:extLst>
            <a:ext uri="{FF2B5EF4-FFF2-40B4-BE49-F238E27FC236}">
              <a16:creationId xmlns:a16="http://schemas.microsoft.com/office/drawing/2014/main" id="{377B9C14-ADB6-4CCB-B97A-7C6EA1398F2F}"/>
            </a:ext>
          </a:extLst>
        </xdr:cNvPr>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68" name="フローチャート: 判断 367">
          <a:extLst>
            <a:ext uri="{FF2B5EF4-FFF2-40B4-BE49-F238E27FC236}">
              <a16:creationId xmlns:a16="http://schemas.microsoft.com/office/drawing/2014/main" id="{3461C9AB-B619-48D6-816D-CEC84A0E6EFC}"/>
            </a:ext>
          </a:extLst>
        </xdr:cNvPr>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69" name="フローチャート: 判断 368">
          <a:extLst>
            <a:ext uri="{FF2B5EF4-FFF2-40B4-BE49-F238E27FC236}">
              <a16:creationId xmlns:a16="http://schemas.microsoft.com/office/drawing/2014/main" id="{77B89FD3-5174-4F80-9813-00D7FA1BFA98}"/>
            </a:ext>
          </a:extLst>
        </xdr:cNvPr>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370" name="n_1aveValue【市民会館】&#10;一人当たり面積">
          <a:extLst>
            <a:ext uri="{FF2B5EF4-FFF2-40B4-BE49-F238E27FC236}">
              <a16:creationId xmlns:a16="http://schemas.microsoft.com/office/drawing/2014/main" id="{16D48AAD-8B03-4ACA-9A5E-A93C474FBFFD}"/>
            </a:ext>
          </a:extLst>
        </xdr:cNvPr>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71" name="フローチャート: 判断 370">
          <a:extLst>
            <a:ext uri="{FF2B5EF4-FFF2-40B4-BE49-F238E27FC236}">
              <a16:creationId xmlns:a16="http://schemas.microsoft.com/office/drawing/2014/main" id="{9D7AF542-F00D-4B47-AE74-FA12739DA92A}"/>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372" name="n_2aveValue【市民会館】&#10;一人当たり面積">
          <a:extLst>
            <a:ext uri="{FF2B5EF4-FFF2-40B4-BE49-F238E27FC236}">
              <a16:creationId xmlns:a16="http://schemas.microsoft.com/office/drawing/2014/main" id="{7FE0C455-103E-4FC1-AB44-42DAD360983B}"/>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23495</xdr:rowOff>
    </xdr:from>
    <xdr:to>
      <xdr:col>41</xdr:col>
      <xdr:colOff>101600</xdr:colOff>
      <xdr:row>103</xdr:row>
      <xdr:rowOff>125095</xdr:rowOff>
    </xdr:to>
    <xdr:sp macro="" textlink="">
      <xdr:nvSpPr>
        <xdr:cNvPr id="373" name="フローチャート: 判断 372">
          <a:extLst>
            <a:ext uri="{FF2B5EF4-FFF2-40B4-BE49-F238E27FC236}">
              <a16:creationId xmlns:a16="http://schemas.microsoft.com/office/drawing/2014/main" id="{DB00F292-CB28-4000-8AE7-69C8B947529E}"/>
            </a:ext>
          </a:extLst>
        </xdr:cNvPr>
        <xdr:cNvSpPr/>
      </xdr:nvSpPr>
      <xdr:spPr>
        <a:xfrm>
          <a:off x="7810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101</xdr:row>
      <xdr:rowOff>141622</xdr:rowOff>
    </xdr:from>
    <xdr:ext cx="469744" cy="259045"/>
    <xdr:sp macro="" textlink="">
      <xdr:nvSpPr>
        <xdr:cNvPr id="374" name="n_3aveValue【市民会館】&#10;一人当たり面積">
          <a:extLst>
            <a:ext uri="{FF2B5EF4-FFF2-40B4-BE49-F238E27FC236}">
              <a16:creationId xmlns:a16="http://schemas.microsoft.com/office/drawing/2014/main" id="{48D5E1D7-D64D-48EA-A9EA-AED4B30DF9BD}"/>
            </a:ext>
          </a:extLst>
        </xdr:cNvPr>
        <xdr:cNvSpPr txBox="1"/>
      </xdr:nvSpPr>
      <xdr:spPr>
        <a:xfrm>
          <a:off x="7626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9F959876-2A18-4F84-B56A-1D59A9CEF05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10F5D03-A9E1-4A8A-ADB0-347FEA1D1F6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E0F2D3A3-B1A6-4E2B-856F-E1BC782A789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0CFD987-944D-4184-8BD0-B1DCD8FB2A5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47259600-6C9B-48B9-9FAB-592B6FD8B5B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21589</xdr:rowOff>
    </xdr:from>
    <xdr:to>
      <xdr:col>50</xdr:col>
      <xdr:colOff>165100</xdr:colOff>
      <xdr:row>108</xdr:row>
      <xdr:rowOff>123189</xdr:rowOff>
    </xdr:to>
    <xdr:sp macro="" textlink="">
      <xdr:nvSpPr>
        <xdr:cNvPr id="380" name="楕円 379">
          <a:extLst>
            <a:ext uri="{FF2B5EF4-FFF2-40B4-BE49-F238E27FC236}">
              <a16:creationId xmlns:a16="http://schemas.microsoft.com/office/drawing/2014/main" id="{84208334-C1EB-4B52-B0BA-CD828A217C4B}"/>
            </a:ext>
          </a:extLst>
        </xdr:cNvPr>
        <xdr:cNvSpPr/>
      </xdr:nvSpPr>
      <xdr:spPr>
        <a:xfrm>
          <a:off x="9588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114316</xdr:rowOff>
    </xdr:from>
    <xdr:ext cx="469744" cy="259045"/>
    <xdr:sp macro="" textlink="">
      <xdr:nvSpPr>
        <xdr:cNvPr id="381" name="n_1mainValue【市民会館】&#10;一人当たり面積">
          <a:extLst>
            <a:ext uri="{FF2B5EF4-FFF2-40B4-BE49-F238E27FC236}">
              <a16:creationId xmlns:a16="http://schemas.microsoft.com/office/drawing/2014/main" id="{1A8334A3-52D9-4602-A71C-30176872E754}"/>
            </a:ext>
          </a:extLst>
        </xdr:cNvPr>
        <xdr:cNvSpPr txBox="1"/>
      </xdr:nvSpPr>
      <xdr:spPr>
        <a:xfrm>
          <a:off x="9391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154C5D1A-2997-4DC4-A08D-7D96A86BBB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5E2694AA-9A7D-4A59-A6E2-5B055059CF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BAC65FEA-AB12-45FE-8AAE-915D6E16B7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E325E4BB-C1EA-4347-898F-B83C14FB0C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9A09CE7E-60B2-4EF4-B11C-BBAE0C27A4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688C1281-74A1-4235-A52B-0610B80A470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6D89FF6B-A038-4722-8158-CDCF859E94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DAEC0EFB-FB74-4DB9-A7F1-AFA55EE7EC2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3B2DBDE8-3F00-4DE2-813C-FE9EE82E6F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012AB66E-669C-44A4-BBFF-6B13889828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1151F369-794C-43BE-8A13-7693273381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B04B5D6A-6A71-4B07-AFC3-F6189BACE7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E0BD57D8-2196-4D90-93A9-023C3D789E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4D94AEBB-5713-46A2-B8F0-BE79E53AF2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5A5BC5AC-B6AA-40C3-B5D8-A6DD11F8C45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2E34C42A-99E0-4F72-B9BC-924F01B146D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D6F96B53-E8EE-45E9-AF95-DCC6679543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7FB44317-A8D1-4DEB-97E1-540F11BF99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EE100FB2-2F9C-474B-9321-8EFF08CA11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FEB36A7B-92D5-4536-9141-685A9132E8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694F8B6D-F6C5-47A8-B69A-74FF01A90D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F0D17708-99C4-4E5A-B9E5-668B8B88D3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40C6956B-A7C5-423A-9169-2759004D31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5AC3676B-3020-4DDE-AA5A-688A39C34F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a:extLst>
            <a:ext uri="{FF2B5EF4-FFF2-40B4-BE49-F238E27FC236}">
              <a16:creationId xmlns:a16="http://schemas.microsoft.com/office/drawing/2014/main" id="{68B78D1E-628F-4200-8C13-4C2B99DA6D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a:extLst>
            <a:ext uri="{FF2B5EF4-FFF2-40B4-BE49-F238E27FC236}">
              <a16:creationId xmlns:a16="http://schemas.microsoft.com/office/drawing/2014/main" id="{3C95C851-1626-4413-BC75-BD7F498E3F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8" name="テキスト ボックス 407">
          <a:extLst>
            <a:ext uri="{FF2B5EF4-FFF2-40B4-BE49-F238E27FC236}">
              <a16:creationId xmlns:a16="http://schemas.microsoft.com/office/drawing/2014/main" id="{486ECCE1-2E81-4C62-9F45-F14B397EA1A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a:extLst>
            <a:ext uri="{FF2B5EF4-FFF2-40B4-BE49-F238E27FC236}">
              <a16:creationId xmlns:a16="http://schemas.microsoft.com/office/drawing/2014/main" id="{7321B23A-ED32-448F-BD26-46ADED6F2D4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0" name="テキスト ボックス 409">
          <a:extLst>
            <a:ext uri="{FF2B5EF4-FFF2-40B4-BE49-F238E27FC236}">
              <a16:creationId xmlns:a16="http://schemas.microsoft.com/office/drawing/2014/main" id="{E1767E65-9569-40E6-AD60-34922E70C57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a:extLst>
            <a:ext uri="{FF2B5EF4-FFF2-40B4-BE49-F238E27FC236}">
              <a16:creationId xmlns:a16="http://schemas.microsoft.com/office/drawing/2014/main" id="{E3A4B531-0BA9-49C3-9687-750C5A32652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a:extLst>
            <a:ext uri="{FF2B5EF4-FFF2-40B4-BE49-F238E27FC236}">
              <a16:creationId xmlns:a16="http://schemas.microsoft.com/office/drawing/2014/main" id="{DF8EBC82-B7EF-4ED4-A818-CE3981CA9FD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a:extLst>
            <a:ext uri="{FF2B5EF4-FFF2-40B4-BE49-F238E27FC236}">
              <a16:creationId xmlns:a16="http://schemas.microsoft.com/office/drawing/2014/main" id="{0F645F90-A032-4C37-80C3-57BB785B921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a:extLst>
            <a:ext uri="{FF2B5EF4-FFF2-40B4-BE49-F238E27FC236}">
              <a16:creationId xmlns:a16="http://schemas.microsoft.com/office/drawing/2014/main" id="{7A2CEE49-C3A5-4DBF-ABB3-923FC24617A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a:extLst>
            <a:ext uri="{FF2B5EF4-FFF2-40B4-BE49-F238E27FC236}">
              <a16:creationId xmlns:a16="http://schemas.microsoft.com/office/drawing/2014/main" id="{FEE9E182-FB3C-42CA-B717-CDF43BB9271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a:extLst>
            <a:ext uri="{FF2B5EF4-FFF2-40B4-BE49-F238E27FC236}">
              <a16:creationId xmlns:a16="http://schemas.microsoft.com/office/drawing/2014/main" id="{16C80C03-16DB-411B-92BE-B33884E98FF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a:extLst>
            <a:ext uri="{FF2B5EF4-FFF2-40B4-BE49-F238E27FC236}">
              <a16:creationId xmlns:a16="http://schemas.microsoft.com/office/drawing/2014/main" id="{9B12B3ED-AF18-43E6-B8F4-0530A46D887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8" name="テキスト ボックス 417">
          <a:extLst>
            <a:ext uri="{FF2B5EF4-FFF2-40B4-BE49-F238E27FC236}">
              <a16:creationId xmlns:a16="http://schemas.microsoft.com/office/drawing/2014/main" id="{51978CFC-EB48-47FD-92FA-E7C84891112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E9E07DF5-868A-4BF4-BE52-E0E93C5C35C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047F702C-E24B-4A31-94F6-F71F16A4D32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a:extLst>
            <a:ext uri="{FF2B5EF4-FFF2-40B4-BE49-F238E27FC236}">
              <a16:creationId xmlns:a16="http://schemas.microsoft.com/office/drawing/2014/main" id="{2F58A190-EE24-4AF7-98D9-07B8CCF76EE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22" name="直線コネクタ 421">
          <a:extLst>
            <a:ext uri="{FF2B5EF4-FFF2-40B4-BE49-F238E27FC236}">
              <a16:creationId xmlns:a16="http://schemas.microsoft.com/office/drawing/2014/main" id="{D983A145-AD7D-4B26-B96C-7ABDE50C7909}"/>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23" name="【保健センター・保健所】&#10;有形固定資産減価償却率最小値テキスト">
          <a:extLst>
            <a:ext uri="{FF2B5EF4-FFF2-40B4-BE49-F238E27FC236}">
              <a16:creationId xmlns:a16="http://schemas.microsoft.com/office/drawing/2014/main" id="{0CF76244-FD0B-43FC-B6A8-1DBF7E65DB7B}"/>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24" name="直線コネクタ 423">
          <a:extLst>
            <a:ext uri="{FF2B5EF4-FFF2-40B4-BE49-F238E27FC236}">
              <a16:creationId xmlns:a16="http://schemas.microsoft.com/office/drawing/2014/main" id="{B7DDFC63-650B-4DD0-BCFB-3AA13A001C51}"/>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25" name="【保健センター・保健所】&#10;有形固定資産減価償却率最大値テキスト">
          <a:extLst>
            <a:ext uri="{FF2B5EF4-FFF2-40B4-BE49-F238E27FC236}">
              <a16:creationId xmlns:a16="http://schemas.microsoft.com/office/drawing/2014/main" id="{384D00BD-3B48-488B-9870-87EAFBE059DD}"/>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26" name="直線コネクタ 425">
          <a:extLst>
            <a:ext uri="{FF2B5EF4-FFF2-40B4-BE49-F238E27FC236}">
              <a16:creationId xmlns:a16="http://schemas.microsoft.com/office/drawing/2014/main" id="{965675C4-6D20-4FAF-9CA7-91019ED3291E}"/>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27" name="【保健センター・保健所】&#10;有形固定資産減価償却率平均値テキスト">
          <a:extLst>
            <a:ext uri="{FF2B5EF4-FFF2-40B4-BE49-F238E27FC236}">
              <a16:creationId xmlns:a16="http://schemas.microsoft.com/office/drawing/2014/main" id="{09D5E5A8-8B04-4426-858D-19DD4C0ECFEF}"/>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28" name="フローチャート: 判断 427">
          <a:extLst>
            <a:ext uri="{FF2B5EF4-FFF2-40B4-BE49-F238E27FC236}">
              <a16:creationId xmlns:a16="http://schemas.microsoft.com/office/drawing/2014/main" id="{B84571F7-6D4B-40EA-A369-6353A70641FC}"/>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29" name="フローチャート: 判断 428">
          <a:extLst>
            <a:ext uri="{FF2B5EF4-FFF2-40B4-BE49-F238E27FC236}">
              <a16:creationId xmlns:a16="http://schemas.microsoft.com/office/drawing/2014/main" id="{2E0F0528-96B3-4E4F-93A1-A7929D340E23}"/>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430" name="n_1aveValue【保健センター・保健所】&#10;有形固定資産減価償却率">
          <a:extLst>
            <a:ext uri="{FF2B5EF4-FFF2-40B4-BE49-F238E27FC236}">
              <a16:creationId xmlns:a16="http://schemas.microsoft.com/office/drawing/2014/main" id="{8D50BF56-E574-4A3C-8569-4A8E8C0449FE}"/>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31" name="フローチャート: 判断 430">
          <a:extLst>
            <a:ext uri="{FF2B5EF4-FFF2-40B4-BE49-F238E27FC236}">
              <a16:creationId xmlns:a16="http://schemas.microsoft.com/office/drawing/2014/main" id="{FDDC3617-6273-4C9F-899D-7404A7F1C4AF}"/>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432" name="n_2aveValue【保健センター・保健所】&#10;有形固定資産減価償却率">
          <a:extLst>
            <a:ext uri="{FF2B5EF4-FFF2-40B4-BE49-F238E27FC236}">
              <a16:creationId xmlns:a16="http://schemas.microsoft.com/office/drawing/2014/main" id="{86FA63C6-4F69-4D49-93D7-544B1B5FF905}"/>
            </a:ext>
          </a:extLst>
        </xdr:cNvPr>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33" name="フローチャート: 判断 432">
          <a:extLst>
            <a:ext uri="{FF2B5EF4-FFF2-40B4-BE49-F238E27FC236}">
              <a16:creationId xmlns:a16="http://schemas.microsoft.com/office/drawing/2014/main" id="{CFD93042-2DA9-458A-AF64-978D0C52D65B}"/>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434" name="n_3aveValue【保健センター・保健所】&#10;有形固定資産減価償却率">
          <a:extLst>
            <a:ext uri="{FF2B5EF4-FFF2-40B4-BE49-F238E27FC236}">
              <a16:creationId xmlns:a16="http://schemas.microsoft.com/office/drawing/2014/main" id="{2A0B4D10-EBEE-4434-81C9-0FE9DE028ED5}"/>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C17C6257-1BF7-45EB-96D1-03971C1DA1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1EF9624A-3AF4-4A70-84F7-0BFF49CCD8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7A82DBC-5DBD-4CB5-B97C-BCA4F2D2CF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282B4BC0-50BE-4565-8063-2B261F7BB6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FECC6E30-522D-4ABB-98D6-63D7E6AF29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440" name="楕円 439">
          <a:extLst>
            <a:ext uri="{FF2B5EF4-FFF2-40B4-BE49-F238E27FC236}">
              <a16:creationId xmlns:a16="http://schemas.microsoft.com/office/drawing/2014/main" id="{E165D463-59DB-4EFA-B50B-4C42E17BA8F3}"/>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10177</xdr:rowOff>
    </xdr:from>
    <xdr:ext cx="405111" cy="259045"/>
    <xdr:sp macro="" textlink="">
      <xdr:nvSpPr>
        <xdr:cNvPr id="441" name="n_1mainValue【保健センター・保健所】&#10;有形固定資産減価償却率">
          <a:extLst>
            <a:ext uri="{FF2B5EF4-FFF2-40B4-BE49-F238E27FC236}">
              <a16:creationId xmlns:a16="http://schemas.microsoft.com/office/drawing/2014/main" id="{DBDF8AA8-4F53-4BC6-8A44-8E5F9FF43837}"/>
            </a:ext>
          </a:extLst>
        </xdr:cNvPr>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CB627173-6097-41CF-B022-5E85E55165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C268B27E-1B3A-4E87-985C-3C668BDC0B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79E4C4E5-944E-4D75-8E71-E53693D920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F6B6BC35-6C0D-4EE0-8C10-27B19FDB49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435081B6-7559-498E-8026-25C0DCC888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2187FB4A-2CAA-4CE3-B84C-202C147E21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EB9D2DB3-0D88-4D5F-BFAF-5C48B09FD2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E205CCA4-7E30-43EC-9146-0F8BA941F17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146975D6-D19E-40AA-848B-4D171B73B17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C123A6FA-B6C7-4F02-8D43-2F202784E6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a:extLst>
            <a:ext uri="{FF2B5EF4-FFF2-40B4-BE49-F238E27FC236}">
              <a16:creationId xmlns:a16="http://schemas.microsoft.com/office/drawing/2014/main" id="{AB149858-FF73-4A73-93F1-453358C9F3C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a:extLst>
            <a:ext uri="{FF2B5EF4-FFF2-40B4-BE49-F238E27FC236}">
              <a16:creationId xmlns:a16="http://schemas.microsoft.com/office/drawing/2014/main" id="{3234311F-CE94-404D-BE88-B4AAE71A927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a:extLst>
            <a:ext uri="{FF2B5EF4-FFF2-40B4-BE49-F238E27FC236}">
              <a16:creationId xmlns:a16="http://schemas.microsoft.com/office/drawing/2014/main" id="{8CEF0B94-C551-447F-BEEA-7011C9B2037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a:extLst>
            <a:ext uri="{FF2B5EF4-FFF2-40B4-BE49-F238E27FC236}">
              <a16:creationId xmlns:a16="http://schemas.microsoft.com/office/drawing/2014/main" id="{2FFD576C-EC9C-4B6A-A479-CE40DC90761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a:extLst>
            <a:ext uri="{FF2B5EF4-FFF2-40B4-BE49-F238E27FC236}">
              <a16:creationId xmlns:a16="http://schemas.microsoft.com/office/drawing/2014/main" id="{C758A52F-DD18-498F-825B-448FB4A5AA5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a:extLst>
            <a:ext uri="{FF2B5EF4-FFF2-40B4-BE49-F238E27FC236}">
              <a16:creationId xmlns:a16="http://schemas.microsoft.com/office/drawing/2014/main" id="{C514CD0F-FC78-4B78-87CB-7B96AE3CA3D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a:extLst>
            <a:ext uri="{FF2B5EF4-FFF2-40B4-BE49-F238E27FC236}">
              <a16:creationId xmlns:a16="http://schemas.microsoft.com/office/drawing/2014/main" id="{F483EE49-4CF6-47C8-A815-97D7C345AB5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a:extLst>
            <a:ext uri="{FF2B5EF4-FFF2-40B4-BE49-F238E27FC236}">
              <a16:creationId xmlns:a16="http://schemas.microsoft.com/office/drawing/2014/main" id="{9D94BBB2-E3C9-44EB-9475-C5A90F3B632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a:extLst>
            <a:ext uri="{FF2B5EF4-FFF2-40B4-BE49-F238E27FC236}">
              <a16:creationId xmlns:a16="http://schemas.microsoft.com/office/drawing/2014/main" id="{D5018375-3C58-46E7-BD46-E84159678B9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1" name="テキスト ボックス 460">
          <a:extLst>
            <a:ext uri="{FF2B5EF4-FFF2-40B4-BE49-F238E27FC236}">
              <a16:creationId xmlns:a16="http://schemas.microsoft.com/office/drawing/2014/main" id="{C584368B-FE9F-42FE-BB95-0B71A891B30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a:extLst>
            <a:ext uri="{FF2B5EF4-FFF2-40B4-BE49-F238E27FC236}">
              <a16:creationId xmlns:a16="http://schemas.microsoft.com/office/drawing/2014/main" id="{F277CCAE-75E0-4FBA-809D-9339203EA19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id="{79DC29F0-7C00-4AA9-A5E3-A8D492F588B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D6F9A56-F1E0-40F1-B2B4-ED2E52B434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FE71E99F-91FE-4E54-A80E-05227840449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a:extLst>
            <a:ext uri="{FF2B5EF4-FFF2-40B4-BE49-F238E27FC236}">
              <a16:creationId xmlns:a16="http://schemas.microsoft.com/office/drawing/2014/main" id="{610B76C1-C323-4827-A155-6BCC41E8A3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67" name="直線コネクタ 466">
          <a:extLst>
            <a:ext uri="{FF2B5EF4-FFF2-40B4-BE49-F238E27FC236}">
              <a16:creationId xmlns:a16="http://schemas.microsoft.com/office/drawing/2014/main" id="{CE9ECA10-4A10-4B9A-9C81-CADFB45E6DC0}"/>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68" name="【保健センター・保健所】&#10;一人当たり面積最小値テキスト">
          <a:extLst>
            <a:ext uri="{FF2B5EF4-FFF2-40B4-BE49-F238E27FC236}">
              <a16:creationId xmlns:a16="http://schemas.microsoft.com/office/drawing/2014/main" id="{AC38FA51-14F6-443F-8B58-08D7C98740F1}"/>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69" name="直線コネクタ 468">
          <a:extLst>
            <a:ext uri="{FF2B5EF4-FFF2-40B4-BE49-F238E27FC236}">
              <a16:creationId xmlns:a16="http://schemas.microsoft.com/office/drawing/2014/main" id="{D44921D3-F55E-41EA-A803-EA4851F39574}"/>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70" name="【保健センター・保健所】&#10;一人当たり面積最大値テキスト">
          <a:extLst>
            <a:ext uri="{FF2B5EF4-FFF2-40B4-BE49-F238E27FC236}">
              <a16:creationId xmlns:a16="http://schemas.microsoft.com/office/drawing/2014/main" id="{006AD491-D000-489A-AE3A-3192B874B137}"/>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71" name="直線コネクタ 470">
          <a:extLst>
            <a:ext uri="{FF2B5EF4-FFF2-40B4-BE49-F238E27FC236}">
              <a16:creationId xmlns:a16="http://schemas.microsoft.com/office/drawing/2014/main" id="{D753557B-28BF-43E9-939E-E7DF15BEDDF7}"/>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472" name="【保健センター・保健所】&#10;一人当たり面積平均値テキスト">
          <a:extLst>
            <a:ext uri="{FF2B5EF4-FFF2-40B4-BE49-F238E27FC236}">
              <a16:creationId xmlns:a16="http://schemas.microsoft.com/office/drawing/2014/main" id="{12A8517A-E865-44CB-B920-CE487C0389C1}"/>
            </a:ext>
          </a:extLst>
        </xdr:cNvPr>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73" name="フローチャート: 判断 472">
          <a:extLst>
            <a:ext uri="{FF2B5EF4-FFF2-40B4-BE49-F238E27FC236}">
              <a16:creationId xmlns:a16="http://schemas.microsoft.com/office/drawing/2014/main" id="{C652FB51-0FCA-457D-A4E5-004283FE4B62}"/>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74" name="フローチャート: 判断 473">
          <a:extLst>
            <a:ext uri="{FF2B5EF4-FFF2-40B4-BE49-F238E27FC236}">
              <a16:creationId xmlns:a16="http://schemas.microsoft.com/office/drawing/2014/main" id="{095B7214-F7B7-479B-B14D-5065C5EEF5B8}"/>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475" name="n_1aveValue【保健センター・保健所】&#10;一人当たり面積">
          <a:extLst>
            <a:ext uri="{FF2B5EF4-FFF2-40B4-BE49-F238E27FC236}">
              <a16:creationId xmlns:a16="http://schemas.microsoft.com/office/drawing/2014/main" id="{21347C68-97E3-4FA6-8C27-A1ABD65A08CC}"/>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76" name="フローチャート: 判断 475">
          <a:extLst>
            <a:ext uri="{FF2B5EF4-FFF2-40B4-BE49-F238E27FC236}">
              <a16:creationId xmlns:a16="http://schemas.microsoft.com/office/drawing/2014/main" id="{A7246807-8D91-4AFF-9D38-BDAB53666332}"/>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477" name="n_2aveValue【保健センター・保健所】&#10;一人当たり面積">
          <a:extLst>
            <a:ext uri="{FF2B5EF4-FFF2-40B4-BE49-F238E27FC236}">
              <a16:creationId xmlns:a16="http://schemas.microsoft.com/office/drawing/2014/main" id="{5EC8CC03-59A2-4C05-B50D-221F81731B56}"/>
            </a:ext>
          </a:extLst>
        </xdr:cNvPr>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114119</xdr:rowOff>
    </xdr:from>
    <xdr:to>
      <xdr:col>102</xdr:col>
      <xdr:colOff>165100</xdr:colOff>
      <xdr:row>63</xdr:row>
      <xdr:rowOff>44269</xdr:rowOff>
    </xdr:to>
    <xdr:sp macro="" textlink="">
      <xdr:nvSpPr>
        <xdr:cNvPr id="478" name="フローチャート: 判断 477">
          <a:extLst>
            <a:ext uri="{FF2B5EF4-FFF2-40B4-BE49-F238E27FC236}">
              <a16:creationId xmlns:a16="http://schemas.microsoft.com/office/drawing/2014/main" id="{83B61792-5E54-476F-9EA1-7BE7DBCAF28C}"/>
            </a:ext>
          </a:extLst>
        </xdr:cNvPr>
        <xdr:cNvSpPr/>
      </xdr:nvSpPr>
      <xdr:spPr>
        <a:xfrm>
          <a:off x="19494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60796</xdr:rowOff>
    </xdr:from>
    <xdr:ext cx="469744" cy="259045"/>
    <xdr:sp macro="" textlink="">
      <xdr:nvSpPr>
        <xdr:cNvPr id="479" name="n_3aveValue【保健センター・保健所】&#10;一人当たり面積">
          <a:extLst>
            <a:ext uri="{FF2B5EF4-FFF2-40B4-BE49-F238E27FC236}">
              <a16:creationId xmlns:a16="http://schemas.microsoft.com/office/drawing/2014/main" id="{8A1D8A8C-9940-453F-999A-8C0C1C648D63}"/>
            </a:ext>
          </a:extLst>
        </xdr:cNvPr>
        <xdr:cNvSpPr txBox="1"/>
      </xdr:nvSpPr>
      <xdr:spPr>
        <a:xfrm>
          <a:off x="19310427" y="1051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F8AF7C04-8C7A-4491-8998-3D12B41455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756D9A2-C89C-4596-8336-545C0A8699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EA9A15EF-F471-48DC-937E-3E0AD1EC0C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934A6FB-52A4-49EC-B4C2-C75012CB491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71E26B3C-7A65-4698-B39F-F265F6D3F14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104322</xdr:rowOff>
    </xdr:from>
    <xdr:to>
      <xdr:col>112</xdr:col>
      <xdr:colOff>38100</xdr:colOff>
      <xdr:row>64</xdr:row>
      <xdr:rowOff>34472</xdr:rowOff>
    </xdr:to>
    <xdr:sp macro="" textlink="">
      <xdr:nvSpPr>
        <xdr:cNvPr id="485" name="楕円 484">
          <a:extLst>
            <a:ext uri="{FF2B5EF4-FFF2-40B4-BE49-F238E27FC236}">
              <a16:creationId xmlns:a16="http://schemas.microsoft.com/office/drawing/2014/main" id="{81BF4486-F05B-49D8-8A33-7C1CBE4D69A4}"/>
            </a:ext>
          </a:extLst>
        </xdr:cNvPr>
        <xdr:cNvSpPr/>
      </xdr:nvSpPr>
      <xdr:spPr>
        <a:xfrm>
          <a:off x="21272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25599</xdr:rowOff>
    </xdr:from>
    <xdr:ext cx="469744" cy="259045"/>
    <xdr:sp macro="" textlink="">
      <xdr:nvSpPr>
        <xdr:cNvPr id="486" name="n_1mainValue【保健センター・保健所】&#10;一人当たり面積">
          <a:extLst>
            <a:ext uri="{FF2B5EF4-FFF2-40B4-BE49-F238E27FC236}">
              <a16:creationId xmlns:a16="http://schemas.microsoft.com/office/drawing/2014/main" id="{B1FB6D27-FC77-4AEC-8877-515066429155}"/>
            </a:ext>
          </a:extLst>
        </xdr:cNvPr>
        <xdr:cNvSpPr txBox="1"/>
      </xdr:nvSpPr>
      <xdr:spPr>
        <a:xfrm>
          <a:off x="210757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1FE78455-BF17-4FAB-B763-D75B27250B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C3802AE7-3AA6-4F85-9F13-285CBE1397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AAA30761-9930-4405-B94E-70D6BC90DF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BC85115E-0834-4FBB-B77B-D5CF32CD3D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BE10696D-FE57-4614-8630-52164017B0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A5464C6D-5690-4AEC-ADF6-0001943CCA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52F6EB09-9E77-4B26-9A20-D481DB9EB7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825441A8-04D8-4636-92ED-720E9F5AD32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a:extLst>
            <a:ext uri="{FF2B5EF4-FFF2-40B4-BE49-F238E27FC236}">
              <a16:creationId xmlns:a16="http://schemas.microsoft.com/office/drawing/2014/main" id="{A3CBE21D-F92E-4BCA-B62B-AED5C49D86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a:extLst>
            <a:ext uri="{FF2B5EF4-FFF2-40B4-BE49-F238E27FC236}">
              <a16:creationId xmlns:a16="http://schemas.microsoft.com/office/drawing/2014/main" id="{A8819062-D018-45AC-A6C9-8DDAD1DDBC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7" name="テキスト ボックス 496">
          <a:extLst>
            <a:ext uri="{FF2B5EF4-FFF2-40B4-BE49-F238E27FC236}">
              <a16:creationId xmlns:a16="http://schemas.microsoft.com/office/drawing/2014/main" id="{F7EBC030-B6FF-4DB2-B0CC-E9CD9C2784A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a:extLst>
            <a:ext uri="{FF2B5EF4-FFF2-40B4-BE49-F238E27FC236}">
              <a16:creationId xmlns:a16="http://schemas.microsoft.com/office/drawing/2014/main" id="{E99BA5F0-C46E-4C49-8278-BD584C332EF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9" name="テキスト ボックス 498">
          <a:extLst>
            <a:ext uri="{FF2B5EF4-FFF2-40B4-BE49-F238E27FC236}">
              <a16:creationId xmlns:a16="http://schemas.microsoft.com/office/drawing/2014/main" id="{D9AC6D5B-0334-4CF7-86AC-6C77F266C6B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a:extLst>
            <a:ext uri="{FF2B5EF4-FFF2-40B4-BE49-F238E27FC236}">
              <a16:creationId xmlns:a16="http://schemas.microsoft.com/office/drawing/2014/main" id="{83C33E1C-AFD4-4C50-9C42-F72D9506E3F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1" name="テキスト ボックス 500">
          <a:extLst>
            <a:ext uri="{FF2B5EF4-FFF2-40B4-BE49-F238E27FC236}">
              <a16:creationId xmlns:a16="http://schemas.microsoft.com/office/drawing/2014/main" id="{8161BA39-86C9-4B59-9953-31BCD221A96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a:extLst>
            <a:ext uri="{FF2B5EF4-FFF2-40B4-BE49-F238E27FC236}">
              <a16:creationId xmlns:a16="http://schemas.microsoft.com/office/drawing/2014/main" id="{0E9F0206-B5F7-4C02-9ACB-C5AB5BDC662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3" name="テキスト ボックス 502">
          <a:extLst>
            <a:ext uri="{FF2B5EF4-FFF2-40B4-BE49-F238E27FC236}">
              <a16:creationId xmlns:a16="http://schemas.microsoft.com/office/drawing/2014/main" id="{4CC7BC98-CCA5-4EB6-BB41-D8FF9F3FEF2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a:extLst>
            <a:ext uri="{FF2B5EF4-FFF2-40B4-BE49-F238E27FC236}">
              <a16:creationId xmlns:a16="http://schemas.microsoft.com/office/drawing/2014/main" id="{1DA53314-C056-4484-AD5F-DC30771E920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5" name="テキスト ボックス 504">
          <a:extLst>
            <a:ext uri="{FF2B5EF4-FFF2-40B4-BE49-F238E27FC236}">
              <a16:creationId xmlns:a16="http://schemas.microsoft.com/office/drawing/2014/main" id="{9676FA1C-D9D0-4250-AA5D-F68F8B516DF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a:extLst>
            <a:ext uri="{FF2B5EF4-FFF2-40B4-BE49-F238E27FC236}">
              <a16:creationId xmlns:a16="http://schemas.microsoft.com/office/drawing/2014/main" id="{E2E7DFF5-BA00-4F31-92F5-4C087D5EB9E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7" name="テキスト ボックス 506">
          <a:extLst>
            <a:ext uri="{FF2B5EF4-FFF2-40B4-BE49-F238E27FC236}">
              <a16:creationId xmlns:a16="http://schemas.microsoft.com/office/drawing/2014/main" id="{5EE27B7F-338C-4E42-8360-02E919EEC47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099513B2-0A86-443C-9E2B-B9BF7B2A4F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CAAE5687-3ABA-4C3A-BB60-A224FA651CC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a16="http://schemas.microsoft.com/office/drawing/2014/main" id="{6B428E91-B91C-464E-AEDA-0F91F633A5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11" name="直線コネクタ 510">
          <a:extLst>
            <a:ext uri="{FF2B5EF4-FFF2-40B4-BE49-F238E27FC236}">
              <a16:creationId xmlns:a16="http://schemas.microsoft.com/office/drawing/2014/main" id="{1D48C1A5-A1FD-4BB5-BD09-F1596B22E565}"/>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12" name="【消防施設】&#10;有形固定資産減価償却率最小値テキスト">
          <a:extLst>
            <a:ext uri="{FF2B5EF4-FFF2-40B4-BE49-F238E27FC236}">
              <a16:creationId xmlns:a16="http://schemas.microsoft.com/office/drawing/2014/main" id="{7802CB1B-8A28-445D-BD8F-CFE23BA5FC8E}"/>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13" name="直線コネクタ 512">
          <a:extLst>
            <a:ext uri="{FF2B5EF4-FFF2-40B4-BE49-F238E27FC236}">
              <a16:creationId xmlns:a16="http://schemas.microsoft.com/office/drawing/2014/main" id="{E4B6CBD5-6042-4CD8-9485-F44F5F02FB4E}"/>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14" name="【消防施設】&#10;有形固定資産減価償却率最大値テキスト">
          <a:extLst>
            <a:ext uri="{FF2B5EF4-FFF2-40B4-BE49-F238E27FC236}">
              <a16:creationId xmlns:a16="http://schemas.microsoft.com/office/drawing/2014/main" id="{F892192B-3024-4C9C-B912-EE51B1EE0FBB}"/>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15" name="直線コネクタ 514">
          <a:extLst>
            <a:ext uri="{FF2B5EF4-FFF2-40B4-BE49-F238E27FC236}">
              <a16:creationId xmlns:a16="http://schemas.microsoft.com/office/drawing/2014/main" id="{3E4EB8A3-49F6-46FE-BA69-5AF30190A7D7}"/>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16" name="【消防施設】&#10;有形固定資産減価償却率平均値テキスト">
          <a:extLst>
            <a:ext uri="{FF2B5EF4-FFF2-40B4-BE49-F238E27FC236}">
              <a16:creationId xmlns:a16="http://schemas.microsoft.com/office/drawing/2014/main" id="{6072DB8B-AF62-446D-BCFB-D458A4B7E215}"/>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17" name="フローチャート: 判断 516">
          <a:extLst>
            <a:ext uri="{FF2B5EF4-FFF2-40B4-BE49-F238E27FC236}">
              <a16:creationId xmlns:a16="http://schemas.microsoft.com/office/drawing/2014/main" id="{B1414214-339A-446E-8E66-8A9F355C623E}"/>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18" name="フローチャート: 判断 517">
          <a:extLst>
            <a:ext uri="{FF2B5EF4-FFF2-40B4-BE49-F238E27FC236}">
              <a16:creationId xmlns:a16="http://schemas.microsoft.com/office/drawing/2014/main" id="{493B1733-E6B0-446A-8F79-16B4CF2100D8}"/>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19" name="n_1aveValue【消防施設】&#10;有形固定資産減価償却率">
          <a:extLst>
            <a:ext uri="{FF2B5EF4-FFF2-40B4-BE49-F238E27FC236}">
              <a16:creationId xmlns:a16="http://schemas.microsoft.com/office/drawing/2014/main" id="{1A20924B-1272-40E3-B7B5-A653DDE2C982}"/>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20" name="フローチャート: 判断 519">
          <a:extLst>
            <a:ext uri="{FF2B5EF4-FFF2-40B4-BE49-F238E27FC236}">
              <a16:creationId xmlns:a16="http://schemas.microsoft.com/office/drawing/2014/main" id="{BD34AC50-660A-4746-B2F1-705541718EC3}"/>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521" name="n_2aveValue【消防施設】&#10;有形固定資産減価償却率">
          <a:extLst>
            <a:ext uri="{FF2B5EF4-FFF2-40B4-BE49-F238E27FC236}">
              <a16:creationId xmlns:a16="http://schemas.microsoft.com/office/drawing/2014/main" id="{271FB154-4452-4010-9DD0-126370BE9701}"/>
            </a:ext>
          </a:extLst>
        </xdr:cNvPr>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2539</xdr:rowOff>
    </xdr:from>
    <xdr:to>
      <xdr:col>72</xdr:col>
      <xdr:colOff>38100</xdr:colOff>
      <xdr:row>82</xdr:row>
      <xdr:rowOff>104139</xdr:rowOff>
    </xdr:to>
    <xdr:sp macro="" textlink="">
      <xdr:nvSpPr>
        <xdr:cNvPr id="522" name="フローチャート: 判断 521">
          <a:extLst>
            <a:ext uri="{FF2B5EF4-FFF2-40B4-BE49-F238E27FC236}">
              <a16:creationId xmlns:a16="http://schemas.microsoft.com/office/drawing/2014/main" id="{C752450D-4F1B-457F-AF9D-8C49A23F648F}"/>
            </a:ext>
          </a:extLst>
        </xdr:cNvPr>
        <xdr:cNvSpPr/>
      </xdr:nvSpPr>
      <xdr:spPr>
        <a:xfrm>
          <a:off x="13652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120666</xdr:rowOff>
    </xdr:from>
    <xdr:ext cx="405111" cy="259045"/>
    <xdr:sp macro="" textlink="">
      <xdr:nvSpPr>
        <xdr:cNvPr id="523" name="n_3aveValue【消防施設】&#10;有形固定資産減価償却率">
          <a:extLst>
            <a:ext uri="{FF2B5EF4-FFF2-40B4-BE49-F238E27FC236}">
              <a16:creationId xmlns:a16="http://schemas.microsoft.com/office/drawing/2014/main" id="{2908F27F-8BF9-4150-98AE-AAED7C649AD3}"/>
            </a:ext>
          </a:extLst>
        </xdr:cNvPr>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FF5F9F13-3C98-4D01-821C-DBEF59F906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CBCF515A-86E1-4BE4-BF42-CEC0A75669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362E4701-00CF-4466-AE11-D1917FA894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8A21F18-8197-445D-B6FC-D727609595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44425C1B-2D41-4C4A-973A-B81BB4771E3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529" name="楕円 528">
          <a:extLst>
            <a:ext uri="{FF2B5EF4-FFF2-40B4-BE49-F238E27FC236}">
              <a16:creationId xmlns:a16="http://schemas.microsoft.com/office/drawing/2014/main" id="{2D558A59-475E-40A4-A0A1-59EC4C860370}"/>
            </a:ext>
          </a:extLst>
        </xdr:cNvPr>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64788</xdr:rowOff>
    </xdr:from>
    <xdr:ext cx="405111" cy="259045"/>
    <xdr:sp macro="" textlink="">
      <xdr:nvSpPr>
        <xdr:cNvPr id="530" name="n_1mainValue【消防施設】&#10;有形固定資産減価償却率">
          <a:extLst>
            <a:ext uri="{FF2B5EF4-FFF2-40B4-BE49-F238E27FC236}">
              <a16:creationId xmlns:a16="http://schemas.microsoft.com/office/drawing/2014/main" id="{E8A4C5FB-AF86-4ED1-8BB9-761E5E4DC9CE}"/>
            </a:ext>
          </a:extLst>
        </xdr:cNvPr>
        <xdr:cNvSpPr txBox="1"/>
      </xdr:nvSpPr>
      <xdr:spPr>
        <a:xfrm>
          <a:off x="15266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D484D345-CBFB-4304-A89D-BEA9A249AA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92B92AE4-AB6C-4741-8A06-8E2B887399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223E3374-7DD3-4388-A53A-E8FD08D037F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B8E58FFD-0501-4205-AA44-8B542D690C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30A952A8-0868-4FAE-BFD9-F597D0CC90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3E0C9B0D-57D4-4460-A764-7CCCC9F439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E77E1D21-A8A2-4C39-841A-E85DD44F177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F449328F-11AD-4C66-9AF9-26AE827B49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a:extLst>
            <a:ext uri="{FF2B5EF4-FFF2-40B4-BE49-F238E27FC236}">
              <a16:creationId xmlns:a16="http://schemas.microsoft.com/office/drawing/2014/main" id="{3D4EF0E4-5C11-408D-B61C-9DB7853DEA7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a:extLst>
            <a:ext uri="{FF2B5EF4-FFF2-40B4-BE49-F238E27FC236}">
              <a16:creationId xmlns:a16="http://schemas.microsoft.com/office/drawing/2014/main" id="{DF8F859D-1467-4BEF-B631-C26636F589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1" name="直線コネクタ 540">
          <a:extLst>
            <a:ext uri="{FF2B5EF4-FFF2-40B4-BE49-F238E27FC236}">
              <a16:creationId xmlns:a16="http://schemas.microsoft.com/office/drawing/2014/main" id="{B6462D30-6453-4125-B3F5-5F335CFD678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2" name="テキスト ボックス 541">
          <a:extLst>
            <a:ext uri="{FF2B5EF4-FFF2-40B4-BE49-F238E27FC236}">
              <a16:creationId xmlns:a16="http://schemas.microsoft.com/office/drawing/2014/main" id="{B3FFFA24-E559-4614-8163-F78BCB8E9E1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3" name="直線コネクタ 542">
          <a:extLst>
            <a:ext uri="{FF2B5EF4-FFF2-40B4-BE49-F238E27FC236}">
              <a16:creationId xmlns:a16="http://schemas.microsoft.com/office/drawing/2014/main" id="{6CF5E8A9-E1A7-4F28-8141-B4E57B5648D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4" name="テキスト ボックス 543">
          <a:extLst>
            <a:ext uri="{FF2B5EF4-FFF2-40B4-BE49-F238E27FC236}">
              <a16:creationId xmlns:a16="http://schemas.microsoft.com/office/drawing/2014/main" id="{A15B1045-3526-41E6-ABC2-97BDCE1D1D5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5" name="直線コネクタ 544">
          <a:extLst>
            <a:ext uri="{FF2B5EF4-FFF2-40B4-BE49-F238E27FC236}">
              <a16:creationId xmlns:a16="http://schemas.microsoft.com/office/drawing/2014/main" id="{4A236140-B57E-43A3-B0E6-F244246B0C2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6" name="テキスト ボックス 545">
          <a:extLst>
            <a:ext uri="{FF2B5EF4-FFF2-40B4-BE49-F238E27FC236}">
              <a16:creationId xmlns:a16="http://schemas.microsoft.com/office/drawing/2014/main" id="{1F058AE5-6720-48F9-8D1B-D71AC21A464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7" name="直線コネクタ 546">
          <a:extLst>
            <a:ext uri="{FF2B5EF4-FFF2-40B4-BE49-F238E27FC236}">
              <a16:creationId xmlns:a16="http://schemas.microsoft.com/office/drawing/2014/main" id="{B79A9744-0FCC-42B6-8FDF-AC60479DD49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8" name="テキスト ボックス 547">
          <a:extLst>
            <a:ext uri="{FF2B5EF4-FFF2-40B4-BE49-F238E27FC236}">
              <a16:creationId xmlns:a16="http://schemas.microsoft.com/office/drawing/2014/main" id="{65ADD519-076C-4671-B003-B5C88A69EF6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a:extLst>
            <a:ext uri="{FF2B5EF4-FFF2-40B4-BE49-F238E27FC236}">
              <a16:creationId xmlns:a16="http://schemas.microsoft.com/office/drawing/2014/main" id="{652E1921-8BE6-48CC-94B2-D0A91B7D9B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1F397483-4D6D-4DE1-A2D3-6BCB7FA17B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消防施設】&#10;一人当たり面積グラフ枠">
          <a:extLst>
            <a:ext uri="{FF2B5EF4-FFF2-40B4-BE49-F238E27FC236}">
              <a16:creationId xmlns:a16="http://schemas.microsoft.com/office/drawing/2014/main" id="{9C5DBC86-D170-4FAA-A32D-BCEB347535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52" name="直線コネクタ 551">
          <a:extLst>
            <a:ext uri="{FF2B5EF4-FFF2-40B4-BE49-F238E27FC236}">
              <a16:creationId xmlns:a16="http://schemas.microsoft.com/office/drawing/2014/main" id="{BE656D94-C869-42FA-B276-596CDFC93DF3}"/>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53" name="【消防施設】&#10;一人当たり面積最小値テキスト">
          <a:extLst>
            <a:ext uri="{FF2B5EF4-FFF2-40B4-BE49-F238E27FC236}">
              <a16:creationId xmlns:a16="http://schemas.microsoft.com/office/drawing/2014/main" id="{FA460D85-1690-4E9E-8523-5FBF7AA55611}"/>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54" name="直線コネクタ 553">
          <a:extLst>
            <a:ext uri="{FF2B5EF4-FFF2-40B4-BE49-F238E27FC236}">
              <a16:creationId xmlns:a16="http://schemas.microsoft.com/office/drawing/2014/main" id="{786C3849-7691-4F43-8278-C554746EC2B3}"/>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55" name="【消防施設】&#10;一人当たり面積最大値テキスト">
          <a:extLst>
            <a:ext uri="{FF2B5EF4-FFF2-40B4-BE49-F238E27FC236}">
              <a16:creationId xmlns:a16="http://schemas.microsoft.com/office/drawing/2014/main" id="{17C2D223-0754-4ACF-8C38-8D5BA3826C24}"/>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56" name="直線コネクタ 555">
          <a:extLst>
            <a:ext uri="{FF2B5EF4-FFF2-40B4-BE49-F238E27FC236}">
              <a16:creationId xmlns:a16="http://schemas.microsoft.com/office/drawing/2014/main" id="{C5A2405B-AEE3-4DDE-94A6-3F7D0CC11081}"/>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557" name="【消防施設】&#10;一人当たり面積平均値テキスト">
          <a:extLst>
            <a:ext uri="{FF2B5EF4-FFF2-40B4-BE49-F238E27FC236}">
              <a16:creationId xmlns:a16="http://schemas.microsoft.com/office/drawing/2014/main" id="{BF27B125-5B06-46FE-9743-1C876634015B}"/>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58" name="フローチャート: 判断 557">
          <a:extLst>
            <a:ext uri="{FF2B5EF4-FFF2-40B4-BE49-F238E27FC236}">
              <a16:creationId xmlns:a16="http://schemas.microsoft.com/office/drawing/2014/main" id="{BE67BCE3-5C6D-430F-9734-D01E61551344}"/>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59" name="フローチャート: 判断 558">
          <a:extLst>
            <a:ext uri="{FF2B5EF4-FFF2-40B4-BE49-F238E27FC236}">
              <a16:creationId xmlns:a16="http://schemas.microsoft.com/office/drawing/2014/main" id="{9C8E97B0-D0F9-499D-8134-4990C4A04AB6}"/>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158666</xdr:rowOff>
    </xdr:from>
    <xdr:ext cx="469744" cy="259045"/>
    <xdr:sp macro="" textlink="">
      <xdr:nvSpPr>
        <xdr:cNvPr id="560" name="n_1aveValue【消防施設】&#10;一人当たり面積">
          <a:extLst>
            <a:ext uri="{FF2B5EF4-FFF2-40B4-BE49-F238E27FC236}">
              <a16:creationId xmlns:a16="http://schemas.microsoft.com/office/drawing/2014/main" id="{52EED868-313A-44B4-8150-A06B6F333B30}"/>
            </a:ext>
          </a:extLst>
        </xdr:cNvPr>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61" name="フローチャート: 判断 560">
          <a:extLst>
            <a:ext uri="{FF2B5EF4-FFF2-40B4-BE49-F238E27FC236}">
              <a16:creationId xmlns:a16="http://schemas.microsoft.com/office/drawing/2014/main" id="{18740D36-E9F0-4CE0-A805-8A0D22E44E60}"/>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62" name="n_2aveValue【消防施設】&#10;一人当たり面積">
          <a:extLst>
            <a:ext uri="{FF2B5EF4-FFF2-40B4-BE49-F238E27FC236}">
              <a16:creationId xmlns:a16="http://schemas.microsoft.com/office/drawing/2014/main" id="{E7182462-A7A8-47EF-AEE6-802F3E54AF5D}"/>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70510</xdr:rowOff>
    </xdr:from>
    <xdr:to>
      <xdr:col>102</xdr:col>
      <xdr:colOff>165100</xdr:colOff>
      <xdr:row>86</xdr:row>
      <xdr:rowOff>660</xdr:rowOff>
    </xdr:to>
    <xdr:sp macro="" textlink="">
      <xdr:nvSpPr>
        <xdr:cNvPr id="563" name="フローチャート: 判断 562">
          <a:extLst>
            <a:ext uri="{FF2B5EF4-FFF2-40B4-BE49-F238E27FC236}">
              <a16:creationId xmlns:a16="http://schemas.microsoft.com/office/drawing/2014/main" id="{3F092743-0ED4-4EF9-9C35-E880FF0B90B6}"/>
            </a:ext>
          </a:extLst>
        </xdr:cNvPr>
        <xdr:cNvSpPr/>
      </xdr:nvSpPr>
      <xdr:spPr>
        <a:xfrm>
          <a:off x="19494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17187</xdr:rowOff>
    </xdr:from>
    <xdr:ext cx="469744" cy="259045"/>
    <xdr:sp macro="" textlink="">
      <xdr:nvSpPr>
        <xdr:cNvPr id="564" name="n_3aveValue【消防施設】&#10;一人当たり面積">
          <a:extLst>
            <a:ext uri="{FF2B5EF4-FFF2-40B4-BE49-F238E27FC236}">
              <a16:creationId xmlns:a16="http://schemas.microsoft.com/office/drawing/2014/main" id="{DFA1208F-18A4-4832-802F-1CC3FC6A25B4}"/>
            </a:ext>
          </a:extLst>
        </xdr:cNvPr>
        <xdr:cNvSpPr txBox="1"/>
      </xdr:nvSpPr>
      <xdr:spPr>
        <a:xfrm>
          <a:off x="19310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375C82F5-DAEB-445F-B0C1-CF5E49D161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F1CBEE06-D370-42BA-AB48-BB2DCA0346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8359991-B6F7-48DB-A46B-C20C5170BA3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AB9E3FD2-3E87-4ACF-9CD1-2052179967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2D11CE3A-D70E-4095-AC39-1495CD8A95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25705</xdr:rowOff>
    </xdr:from>
    <xdr:to>
      <xdr:col>112</xdr:col>
      <xdr:colOff>38100</xdr:colOff>
      <xdr:row>85</xdr:row>
      <xdr:rowOff>127305</xdr:rowOff>
    </xdr:to>
    <xdr:sp macro="" textlink="">
      <xdr:nvSpPr>
        <xdr:cNvPr id="570" name="楕円 569">
          <a:extLst>
            <a:ext uri="{FF2B5EF4-FFF2-40B4-BE49-F238E27FC236}">
              <a16:creationId xmlns:a16="http://schemas.microsoft.com/office/drawing/2014/main" id="{1C066377-B9AA-4B39-9EF1-2B34061CEDB5}"/>
            </a:ext>
          </a:extLst>
        </xdr:cNvPr>
        <xdr:cNvSpPr/>
      </xdr:nvSpPr>
      <xdr:spPr>
        <a:xfrm>
          <a:off x="21272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143832</xdr:rowOff>
    </xdr:from>
    <xdr:ext cx="469744" cy="259045"/>
    <xdr:sp macro="" textlink="">
      <xdr:nvSpPr>
        <xdr:cNvPr id="571" name="n_1mainValue【消防施設】&#10;一人当たり面積">
          <a:extLst>
            <a:ext uri="{FF2B5EF4-FFF2-40B4-BE49-F238E27FC236}">
              <a16:creationId xmlns:a16="http://schemas.microsoft.com/office/drawing/2014/main" id="{E5E7E6A5-71AD-46F7-A669-7EE6CF9D5147}"/>
            </a:ext>
          </a:extLst>
        </xdr:cNvPr>
        <xdr:cNvSpPr txBox="1"/>
      </xdr:nvSpPr>
      <xdr:spPr>
        <a:xfrm>
          <a:off x="21075727" y="143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a:extLst>
            <a:ext uri="{FF2B5EF4-FFF2-40B4-BE49-F238E27FC236}">
              <a16:creationId xmlns:a16="http://schemas.microsoft.com/office/drawing/2014/main" id="{30D1847B-B8F1-460C-A54F-187C8E3E67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a:extLst>
            <a:ext uri="{FF2B5EF4-FFF2-40B4-BE49-F238E27FC236}">
              <a16:creationId xmlns:a16="http://schemas.microsoft.com/office/drawing/2014/main" id="{F76288A0-448C-4700-A344-102C7AF4EB2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a:extLst>
            <a:ext uri="{FF2B5EF4-FFF2-40B4-BE49-F238E27FC236}">
              <a16:creationId xmlns:a16="http://schemas.microsoft.com/office/drawing/2014/main" id="{533CD473-A01A-4E32-93EA-3AF6067C99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a:extLst>
            <a:ext uri="{FF2B5EF4-FFF2-40B4-BE49-F238E27FC236}">
              <a16:creationId xmlns:a16="http://schemas.microsoft.com/office/drawing/2014/main" id="{93A13248-AED7-4841-AED7-610B6937D9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a:extLst>
            <a:ext uri="{FF2B5EF4-FFF2-40B4-BE49-F238E27FC236}">
              <a16:creationId xmlns:a16="http://schemas.microsoft.com/office/drawing/2014/main" id="{88863E3D-B480-42DF-B450-4817E9385E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a:extLst>
            <a:ext uri="{FF2B5EF4-FFF2-40B4-BE49-F238E27FC236}">
              <a16:creationId xmlns:a16="http://schemas.microsoft.com/office/drawing/2014/main" id="{E2514551-E1DA-4B03-AE08-8B05EFC144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a:extLst>
            <a:ext uri="{FF2B5EF4-FFF2-40B4-BE49-F238E27FC236}">
              <a16:creationId xmlns:a16="http://schemas.microsoft.com/office/drawing/2014/main" id="{2DBC0CC7-40B3-4E12-83E5-363C5F7070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a:extLst>
            <a:ext uri="{FF2B5EF4-FFF2-40B4-BE49-F238E27FC236}">
              <a16:creationId xmlns:a16="http://schemas.microsoft.com/office/drawing/2014/main" id="{24E8F226-FE9F-42A1-BE0E-3BDF035B9A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a:extLst>
            <a:ext uri="{FF2B5EF4-FFF2-40B4-BE49-F238E27FC236}">
              <a16:creationId xmlns:a16="http://schemas.microsoft.com/office/drawing/2014/main" id="{891C8196-1D4C-4DA5-8B3D-E3485D2843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a:extLst>
            <a:ext uri="{FF2B5EF4-FFF2-40B4-BE49-F238E27FC236}">
              <a16:creationId xmlns:a16="http://schemas.microsoft.com/office/drawing/2014/main" id="{91680340-C59C-40A1-B5FB-F53105AB88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a:extLst>
            <a:ext uri="{FF2B5EF4-FFF2-40B4-BE49-F238E27FC236}">
              <a16:creationId xmlns:a16="http://schemas.microsoft.com/office/drawing/2014/main" id="{564F57E5-F343-42E1-9DBB-95C1CE36328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3" name="テキスト ボックス 582">
          <a:extLst>
            <a:ext uri="{FF2B5EF4-FFF2-40B4-BE49-F238E27FC236}">
              <a16:creationId xmlns:a16="http://schemas.microsoft.com/office/drawing/2014/main" id="{27225EED-EE43-4AB7-9721-E24234D9E18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a:extLst>
            <a:ext uri="{FF2B5EF4-FFF2-40B4-BE49-F238E27FC236}">
              <a16:creationId xmlns:a16="http://schemas.microsoft.com/office/drawing/2014/main" id="{E4167A95-F491-425A-8987-7068B084C1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a:extLst>
            <a:ext uri="{FF2B5EF4-FFF2-40B4-BE49-F238E27FC236}">
              <a16:creationId xmlns:a16="http://schemas.microsoft.com/office/drawing/2014/main" id="{B47A7170-CF8D-4D9F-88D2-035C5575DE4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a:extLst>
            <a:ext uri="{FF2B5EF4-FFF2-40B4-BE49-F238E27FC236}">
              <a16:creationId xmlns:a16="http://schemas.microsoft.com/office/drawing/2014/main" id="{DF88BB6F-CADF-499A-9A75-C6247E1CB5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a:extLst>
            <a:ext uri="{FF2B5EF4-FFF2-40B4-BE49-F238E27FC236}">
              <a16:creationId xmlns:a16="http://schemas.microsoft.com/office/drawing/2014/main" id="{19C1DEDF-9187-4294-BB11-72A5D796C7A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a:extLst>
            <a:ext uri="{FF2B5EF4-FFF2-40B4-BE49-F238E27FC236}">
              <a16:creationId xmlns:a16="http://schemas.microsoft.com/office/drawing/2014/main" id="{7A33224C-8805-4A9F-82E7-44E8222EC77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a:extLst>
            <a:ext uri="{FF2B5EF4-FFF2-40B4-BE49-F238E27FC236}">
              <a16:creationId xmlns:a16="http://schemas.microsoft.com/office/drawing/2014/main" id="{9A7072D1-B70D-41EC-80F3-371658C8DB0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a:extLst>
            <a:ext uri="{FF2B5EF4-FFF2-40B4-BE49-F238E27FC236}">
              <a16:creationId xmlns:a16="http://schemas.microsoft.com/office/drawing/2014/main" id="{CE519324-1F15-4947-8BB6-C3EE11A797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a:extLst>
            <a:ext uri="{FF2B5EF4-FFF2-40B4-BE49-F238E27FC236}">
              <a16:creationId xmlns:a16="http://schemas.microsoft.com/office/drawing/2014/main" id="{4A4A5110-1717-4194-9743-A34A9750B2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a:extLst>
            <a:ext uri="{FF2B5EF4-FFF2-40B4-BE49-F238E27FC236}">
              <a16:creationId xmlns:a16="http://schemas.microsoft.com/office/drawing/2014/main" id="{A46C48CA-29B1-465F-A702-2202A2A75A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3" name="テキスト ボックス 592">
          <a:extLst>
            <a:ext uri="{FF2B5EF4-FFF2-40B4-BE49-F238E27FC236}">
              <a16:creationId xmlns:a16="http://schemas.microsoft.com/office/drawing/2014/main" id="{2E610A52-BAA8-422E-832B-C09BADFE7F1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a:extLst>
            <a:ext uri="{FF2B5EF4-FFF2-40B4-BE49-F238E27FC236}">
              <a16:creationId xmlns:a16="http://schemas.microsoft.com/office/drawing/2014/main" id="{53E5C668-6C0B-4CD1-BF86-B484BFB60F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35BA1E2A-6D1E-4C3D-83CC-A85A4870D6C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a:extLst>
            <a:ext uri="{FF2B5EF4-FFF2-40B4-BE49-F238E27FC236}">
              <a16:creationId xmlns:a16="http://schemas.microsoft.com/office/drawing/2014/main" id="{CEADF627-CD2A-4F25-B6BF-CDC97B101D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97" name="直線コネクタ 596">
          <a:extLst>
            <a:ext uri="{FF2B5EF4-FFF2-40B4-BE49-F238E27FC236}">
              <a16:creationId xmlns:a16="http://schemas.microsoft.com/office/drawing/2014/main" id="{A5B535DE-EA4A-409B-92C1-2220F72BAD4D}"/>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98" name="【庁舎】&#10;有形固定資産減価償却率最小値テキスト">
          <a:extLst>
            <a:ext uri="{FF2B5EF4-FFF2-40B4-BE49-F238E27FC236}">
              <a16:creationId xmlns:a16="http://schemas.microsoft.com/office/drawing/2014/main" id="{23602BB7-81BE-470D-BF86-AA91C5A787D8}"/>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99" name="直線コネクタ 598">
          <a:extLst>
            <a:ext uri="{FF2B5EF4-FFF2-40B4-BE49-F238E27FC236}">
              <a16:creationId xmlns:a16="http://schemas.microsoft.com/office/drawing/2014/main" id="{EC6AB679-8CEF-4165-95E7-86A430D55491}"/>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0" name="【庁舎】&#10;有形固定資産減価償却率最大値テキスト">
          <a:extLst>
            <a:ext uri="{FF2B5EF4-FFF2-40B4-BE49-F238E27FC236}">
              <a16:creationId xmlns:a16="http://schemas.microsoft.com/office/drawing/2014/main" id="{99BC91B2-79FC-4F05-8C37-26322921134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1" name="直線コネクタ 600">
          <a:extLst>
            <a:ext uri="{FF2B5EF4-FFF2-40B4-BE49-F238E27FC236}">
              <a16:creationId xmlns:a16="http://schemas.microsoft.com/office/drawing/2014/main" id="{2265C742-C61E-43B9-B4EB-1B9DE93B8FF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02" name="【庁舎】&#10;有形固定資産減価償却率平均値テキスト">
          <a:extLst>
            <a:ext uri="{FF2B5EF4-FFF2-40B4-BE49-F238E27FC236}">
              <a16:creationId xmlns:a16="http://schemas.microsoft.com/office/drawing/2014/main" id="{12B6B901-EDB8-42A8-BB76-760BAEA1222A}"/>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03" name="フローチャート: 判断 602">
          <a:extLst>
            <a:ext uri="{FF2B5EF4-FFF2-40B4-BE49-F238E27FC236}">
              <a16:creationId xmlns:a16="http://schemas.microsoft.com/office/drawing/2014/main" id="{E556AADD-31D2-47F6-9362-67CA3531C199}"/>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04" name="フローチャート: 判断 603">
          <a:extLst>
            <a:ext uri="{FF2B5EF4-FFF2-40B4-BE49-F238E27FC236}">
              <a16:creationId xmlns:a16="http://schemas.microsoft.com/office/drawing/2014/main" id="{37AB1288-3379-4A5C-B1B9-1BE3B38CFA78}"/>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05" name="n_1aveValue【庁舎】&#10;有形固定資産減価償却率">
          <a:extLst>
            <a:ext uri="{FF2B5EF4-FFF2-40B4-BE49-F238E27FC236}">
              <a16:creationId xmlns:a16="http://schemas.microsoft.com/office/drawing/2014/main" id="{3A2E3454-54AB-4805-BD12-A03CBB6FF2B8}"/>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06" name="フローチャート: 判断 605">
          <a:extLst>
            <a:ext uri="{FF2B5EF4-FFF2-40B4-BE49-F238E27FC236}">
              <a16:creationId xmlns:a16="http://schemas.microsoft.com/office/drawing/2014/main" id="{1ED85AC9-68A8-4C83-A7C0-065D53F5D2DF}"/>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607" name="n_2aveValue【庁舎】&#10;有形固定資産減価償却率">
          <a:extLst>
            <a:ext uri="{FF2B5EF4-FFF2-40B4-BE49-F238E27FC236}">
              <a16:creationId xmlns:a16="http://schemas.microsoft.com/office/drawing/2014/main" id="{2CF449C5-9299-4036-9D0B-3722EC106E55}"/>
            </a:ext>
          </a:extLst>
        </xdr:cNvPr>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69487</xdr:rowOff>
    </xdr:from>
    <xdr:to>
      <xdr:col>72</xdr:col>
      <xdr:colOff>38100</xdr:colOff>
      <xdr:row>103</xdr:row>
      <xdr:rowOff>171087</xdr:rowOff>
    </xdr:to>
    <xdr:sp macro="" textlink="">
      <xdr:nvSpPr>
        <xdr:cNvPr id="608" name="フローチャート: 判断 607">
          <a:extLst>
            <a:ext uri="{FF2B5EF4-FFF2-40B4-BE49-F238E27FC236}">
              <a16:creationId xmlns:a16="http://schemas.microsoft.com/office/drawing/2014/main" id="{61FC5CBC-12DE-4CC8-AE00-FA142EFEDC99}"/>
            </a:ext>
          </a:extLst>
        </xdr:cNvPr>
        <xdr:cNvSpPr/>
      </xdr:nvSpPr>
      <xdr:spPr>
        <a:xfrm>
          <a:off x="13652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16164</xdr:rowOff>
    </xdr:from>
    <xdr:ext cx="405111" cy="259045"/>
    <xdr:sp macro="" textlink="">
      <xdr:nvSpPr>
        <xdr:cNvPr id="609" name="n_3aveValue【庁舎】&#10;有形固定資産減価償却率">
          <a:extLst>
            <a:ext uri="{FF2B5EF4-FFF2-40B4-BE49-F238E27FC236}">
              <a16:creationId xmlns:a16="http://schemas.microsoft.com/office/drawing/2014/main" id="{1FEA6C92-CD4A-4B0D-9C09-A60CCB24EDD1}"/>
            </a:ext>
          </a:extLst>
        </xdr:cNvPr>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B2FFD695-425F-49C9-A971-3DAF8AD225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59495F8A-19E4-418C-A82E-3CC1869452A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84308FC1-EC1E-41CA-8BA6-93017F4646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343A05E8-E3AF-4138-AD32-AFAD45F8AA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D7188943-F63C-4694-8C1D-2976BB3A93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64588</xdr:rowOff>
    </xdr:from>
    <xdr:to>
      <xdr:col>81</xdr:col>
      <xdr:colOff>101600</xdr:colOff>
      <xdr:row>103</xdr:row>
      <xdr:rowOff>166188</xdr:rowOff>
    </xdr:to>
    <xdr:sp macro="" textlink="">
      <xdr:nvSpPr>
        <xdr:cNvPr id="615" name="楕円 614">
          <a:extLst>
            <a:ext uri="{FF2B5EF4-FFF2-40B4-BE49-F238E27FC236}">
              <a16:creationId xmlns:a16="http://schemas.microsoft.com/office/drawing/2014/main" id="{16D7F53C-6308-442C-8198-9F10A352B72F}"/>
            </a:ext>
          </a:extLst>
        </xdr:cNvPr>
        <xdr:cNvSpPr/>
      </xdr:nvSpPr>
      <xdr:spPr>
        <a:xfrm>
          <a:off x="15430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11265</xdr:rowOff>
    </xdr:from>
    <xdr:ext cx="405111" cy="259045"/>
    <xdr:sp macro="" textlink="">
      <xdr:nvSpPr>
        <xdr:cNvPr id="616" name="n_1mainValue【庁舎】&#10;有形固定資産減価償却率">
          <a:extLst>
            <a:ext uri="{FF2B5EF4-FFF2-40B4-BE49-F238E27FC236}">
              <a16:creationId xmlns:a16="http://schemas.microsoft.com/office/drawing/2014/main" id="{DD224409-EB49-459E-9536-46BDE6F3237C}"/>
            </a:ext>
          </a:extLst>
        </xdr:cNvPr>
        <xdr:cNvSpPr txBox="1"/>
      </xdr:nvSpPr>
      <xdr:spPr>
        <a:xfrm>
          <a:off x="152660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EA81AAE4-C097-4975-B8B7-906A8ED2E2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64BB2211-714E-4A91-B6BB-3291F6B5170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942120A2-F369-4E7F-AC90-1B6B154D3D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B82F99DE-DC6C-427D-8EB9-D69F857AA3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22FEAFFF-5DB2-4B42-B1D0-F61AB338B9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0CCE2192-96E3-48B7-AADE-8C2FBD54876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109EC061-84DA-4837-8DB3-E95E2F416D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F80DF468-E85B-40FB-BA76-C7B4DAD2AD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a:extLst>
            <a:ext uri="{FF2B5EF4-FFF2-40B4-BE49-F238E27FC236}">
              <a16:creationId xmlns:a16="http://schemas.microsoft.com/office/drawing/2014/main" id="{5C636D6F-B53D-439F-8182-6A7DCDAE62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a:extLst>
            <a:ext uri="{FF2B5EF4-FFF2-40B4-BE49-F238E27FC236}">
              <a16:creationId xmlns:a16="http://schemas.microsoft.com/office/drawing/2014/main" id="{D635D6BE-7CFA-4D20-BF7B-46B3A3439C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7" name="テキスト ボックス 626">
          <a:extLst>
            <a:ext uri="{FF2B5EF4-FFF2-40B4-BE49-F238E27FC236}">
              <a16:creationId xmlns:a16="http://schemas.microsoft.com/office/drawing/2014/main" id="{9B599FC7-E8A9-40AF-AE70-59AD67F8515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8" name="直線コネクタ 627">
          <a:extLst>
            <a:ext uri="{FF2B5EF4-FFF2-40B4-BE49-F238E27FC236}">
              <a16:creationId xmlns:a16="http://schemas.microsoft.com/office/drawing/2014/main" id="{A649408B-9BA1-4F93-B893-84218EF7804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9" name="テキスト ボックス 628">
          <a:extLst>
            <a:ext uri="{FF2B5EF4-FFF2-40B4-BE49-F238E27FC236}">
              <a16:creationId xmlns:a16="http://schemas.microsoft.com/office/drawing/2014/main" id="{04A1754C-3104-4F9D-A73A-D1921888D82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0" name="直線コネクタ 629">
          <a:extLst>
            <a:ext uri="{FF2B5EF4-FFF2-40B4-BE49-F238E27FC236}">
              <a16:creationId xmlns:a16="http://schemas.microsoft.com/office/drawing/2014/main" id="{B46B2F50-0F42-4D25-B25B-C90214356C9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1" name="テキスト ボックス 630">
          <a:extLst>
            <a:ext uri="{FF2B5EF4-FFF2-40B4-BE49-F238E27FC236}">
              <a16:creationId xmlns:a16="http://schemas.microsoft.com/office/drawing/2014/main" id="{46280149-BCEA-4B3E-AEB9-321CCDC6662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2" name="直線コネクタ 631">
          <a:extLst>
            <a:ext uri="{FF2B5EF4-FFF2-40B4-BE49-F238E27FC236}">
              <a16:creationId xmlns:a16="http://schemas.microsoft.com/office/drawing/2014/main" id="{9BD26675-4F9F-4D28-A427-9E591C2D984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3" name="テキスト ボックス 632">
          <a:extLst>
            <a:ext uri="{FF2B5EF4-FFF2-40B4-BE49-F238E27FC236}">
              <a16:creationId xmlns:a16="http://schemas.microsoft.com/office/drawing/2014/main" id="{F5476A8D-DC81-47DD-8E1D-A16B55A3681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4" name="直線コネクタ 633">
          <a:extLst>
            <a:ext uri="{FF2B5EF4-FFF2-40B4-BE49-F238E27FC236}">
              <a16:creationId xmlns:a16="http://schemas.microsoft.com/office/drawing/2014/main" id="{47AB9551-029D-4593-BCE4-A2E89736F3E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5" name="テキスト ボックス 634">
          <a:extLst>
            <a:ext uri="{FF2B5EF4-FFF2-40B4-BE49-F238E27FC236}">
              <a16:creationId xmlns:a16="http://schemas.microsoft.com/office/drawing/2014/main" id="{161299C1-85C3-400B-A39A-F25261C2532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6" name="直線コネクタ 635">
          <a:extLst>
            <a:ext uri="{FF2B5EF4-FFF2-40B4-BE49-F238E27FC236}">
              <a16:creationId xmlns:a16="http://schemas.microsoft.com/office/drawing/2014/main" id="{196B9C2D-ECD7-4A55-ABE5-E333ABCBE75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7" name="テキスト ボックス 636">
          <a:extLst>
            <a:ext uri="{FF2B5EF4-FFF2-40B4-BE49-F238E27FC236}">
              <a16:creationId xmlns:a16="http://schemas.microsoft.com/office/drawing/2014/main" id="{926B52A4-E133-4B3F-9AF2-45FC00E0909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8" name="直線コネクタ 637">
          <a:extLst>
            <a:ext uri="{FF2B5EF4-FFF2-40B4-BE49-F238E27FC236}">
              <a16:creationId xmlns:a16="http://schemas.microsoft.com/office/drawing/2014/main" id="{48925D9F-EEB0-41B9-9202-FE81154C98C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9" name="テキスト ボックス 638">
          <a:extLst>
            <a:ext uri="{FF2B5EF4-FFF2-40B4-BE49-F238E27FC236}">
              <a16:creationId xmlns:a16="http://schemas.microsoft.com/office/drawing/2014/main" id="{CC2768E1-9C48-4538-BDC3-AAAAD6E05FC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a:extLst>
            <a:ext uri="{FF2B5EF4-FFF2-40B4-BE49-F238E27FC236}">
              <a16:creationId xmlns:a16="http://schemas.microsoft.com/office/drawing/2014/main" id="{D8B48549-4F97-4027-99FB-24B379837E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a:extLst>
            <a:ext uri="{FF2B5EF4-FFF2-40B4-BE49-F238E27FC236}">
              <a16:creationId xmlns:a16="http://schemas.microsoft.com/office/drawing/2014/main" id="{E4F2E11C-E67F-45A5-83D5-397DA5F3C6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庁舎】&#10;一人当たり面積グラフ枠">
          <a:extLst>
            <a:ext uri="{FF2B5EF4-FFF2-40B4-BE49-F238E27FC236}">
              <a16:creationId xmlns:a16="http://schemas.microsoft.com/office/drawing/2014/main" id="{ACADB0E8-8EB9-4400-B6D5-406E5B256F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43" name="直線コネクタ 642">
          <a:extLst>
            <a:ext uri="{FF2B5EF4-FFF2-40B4-BE49-F238E27FC236}">
              <a16:creationId xmlns:a16="http://schemas.microsoft.com/office/drawing/2014/main" id="{8EFCC484-FA68-40B3-A46C-70A330697425}"/>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44" name="【庁舎】&#10;一人当たり面積最小値テキスト">
          <a:extLst>
            <a:ext uri="{FF2B5EF4-FFF2-40B4-BE49-F238E27FC236}">
              <a16:creationId xmlns:a16="http://schemas.microsoft.com/office/drawing/2014/main" id="{B836F73C-2F70-4D64-AEB7-91E68BC3543E}"/>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45" name="直線コネクタ 644">
          <a:extLst>
            <a:ext uri="{FF2B5EF4-FFF2-40B4-BE49-F238E27FC236}">
              <a16:creationId xmlns:a16="http://schemas.microsoft.com/office/drawing/2014/main" id="{83F7C387-F6C7-4CA5-A82D-B0873B99C8CE}"/>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46" name="【庁舎】&#10;一人当たり面積最大値テキスト">
          <a:extLst>
            <a:ext uri="{FF2B5EF4-FFF2-40B4-BE49-F238E27FC236}">
              <a16:creationId xmlns:a16="http://schemas.microsoft.com/office/drawing/2014/main" id="{34BC11BB-5884-43CA-BC45-D0D74BFE0089}"/>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47" name="直線コネクタ 646">
          <a:extLst>
            <a:ext uri="{FF2B5EF4-FFF2-40B4-BE49-F238E27FC236}">
              <a16:creationId xmlns:a16="http://schemas.microsoft.com/office/drawing/2014/main" id="{303E5E5B-D7B6-4C7C-8AFE-7585E5D6DE09}"/>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48" name="【庁舎】&#10;一人当たり面積平均値テキスト">
          <a:extLst>
            <a:ext uri="{FF2B5EF4-FFF2-40B4-BE49-F238E27FC236}">
              <a16:creationId xmlns:a16="http://schemas.microsoft.com/office/drawing/2014/main" id="{F8F07B10-023B-4C52-BF9C-CDF3E407EB2A}"/>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49" name="フローチャート: 判断 648">
          <a:extLst>
            <a:ext uri="{FF2B5EF4-FFF2-40B4-BE49-F238E27FC236}">
              <a16:creationId xmlns:a16="http://schemas.microsoft.com/office/drawing/2014/main" id="{432DF894-5D16-4A51-8BFE-B4EE9D0A2BBE}"/>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50" name="フローチャート: 判断 649">
          <a:extLst>
            <a:ext uri="{FF2B5EF4-FFF2-40B4-BE49-F238E27FC236}">
              <a16:creationId xmlns:a16="http://schemas.microsoft.com/office/drawing/2014/main" id="{5CDB2E68-BC12-440C-9600-235584ADAB39}"/>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651" name="n_1aveValue【庁舎】&#10;一人当たり面積">
          <a:extLst>
            <a:ext uri="{FF2B5EF4-FFF2-40B4-BE49-F238E27FC236}">
              <a16:creationId xmlns:a16="http://schemas.microsoft.com/office/drawing/2014/main" id="{71948660-D025-446F-AD2F-2D0D86261C75}"/>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52" name="フローチャート: 判断 651">
          <a:extLst>
            <a:ext uri="{FF2B5EF4-FFF2-40B4-BE49-F238E27FC236}">
              <a16:creationId xmlns:a16="http://schemas.microsoft.com/office/drawing/2014/main" id="{49E115A5-6E18-4A67-B403-8811E537D1A2}"/>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53" name="n_2aveValue【庁舎】&#10;一人当たり面積">
          <a:extLst>
            <a:ext uri="{FF2B5EF4-FFF2-40B4-BE49-F238E27FC236}">
              <a16:creationId xmlns:a16="http://schemas.microsoft.com/office/drawing/2014/main" id="{B9F4FCCA-1648-4A9D-802A-41D8F3107EDE}"/>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116839</xdr:rowOff>
    </xdr:from>
    <xdr:to>
      <xdr:col>102</xdr:col>
      <xdr:colOff>165100</xdr:colOff>
      <xdr:row>105</xdr:row>
      <xdr:rowOff>46989</xdr:rowOff>
    </xdr:to>
    <xdr:sp macro="" textlink="">
      <xdr:nvSpPr>
        <xdr:cNvPr id="654" name="フローチャート: 判断 653">
          <a:extLst>
            <a:ext uri="{FF2B5EF4-FFF2-40B4-BE49-F238E27FC236}">
              <a16:creationId xmlns:a16="http://schemas.microsoft.com/office/drawing/2014/main" id="{18DC96C4-DFA5-4B00-9774-64A391FEC19D}"/>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63516</xdr:rowOff>
    </xdr:from>
    <xdr:ext cx="469744" cy="259045"/>
    <xdr:sp macro="" textlink="">
      <xdr:nvSpPr>
        <xdr:cNvPr id="655" name="n_3aveValue【庁舎】&#10;一人当たり面積">
          <a:extLst>
            <a:ext uri="{FF2B5EF4-FFF2-40B4-BE49-F238E27FC236}">
              <a16:creationId xmlns:a16="http://schemas.microsoft.com/office/drawing/2014/main" id="{1637B106-7868-4C59-83F4-27D6A3811E86}"/>
            </a:ext>
          </a:extLst>
        </xdr:cNvPr>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82985A1D-809E-4DC9-A7DE-CB2E68F23F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E24DC7C-ED42-48DB-9892-C5282246A8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3F7062FF-9040-45A3-88B1-EE7725B648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FF544F12-DEB9-40D2-BE35-39D6123E82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8382804D-11F8-4F69-8069-BAABDEDF1E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5806</xdr:rowOff>
    </xdr:from>
    <xdr:to>
      <xdr:col>112</xdr:col>
      <xdr:colOff>38100</xdr:colOff>
      <xdr:row>105</xdr:row>
      <xdr:rowOff>107406</xdr:rowOff>
    </xdr:to>
    <xdr:sp macro="" textlink="">
      <xdr:nvSpPr>
        <xdr:cNvPr id="661" name="楕円 660">
          <a:extLst>
            <a:ext uri="{FF2B5EF4-FFF2-40B4-BE49-F238E27FC236}">
              <a16:creationId xmlns:a16="http://schemas.microsoft.com/office/drawing/2014/main" id="{17F4A36A-DBF7-4C28-8851-9D41E360E6AF}"/>
            </a:ext>
          </a:extLst>
        </xdr:cNvPr>
        <xdr:cNvSpPr/>
      </xdr:nvSpPr>
      <xdr:spPr>
        <a:xfrm>
          <a:off x="21272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123933</xdr:rowOff>
    </xdr:from>
    <xdr:ext cx="469744" cy="259045"/>
    <xdr:sp macro="" textlink="">
      <xdr:nvSpPr>
        <xdr:cNvPr id="662" name="n_1mainValue【庁舎】&#10;一人当たり面積">
          <a:extLst>
            <a:ext uri="{FF2B5EF4-FFF2-40B4-BE49-F238E27FC236}">
              <a16:creationId xmlns:a16="http://schemas.microsoft.com/office/drawing/2014/main" id="{0F868267-9B41-4EC6-A3B8-264D0D996022}"/>
            </a:ext>
          </a:extLst>
        </xdr:cNvPr>
        <xdr:cNvSpPr txBox="1"/>
      </xdr:nvSpPr>
      <xdr:spPr>
        <a:xfrm>
          <a:off x="21075727" y="177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BD7C4B91-410C-49DF-8132-BF9B00F085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EDAB22CF-B604-4E82-8538-88C04C3BDD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A04C0657-BF65-4C3E-979B-92B924798B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図書館については、町内に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施設であり、昭和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年に建設され、その後平成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年にそれぞれ増築された。また、平成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年には省エネ及び長寿命化対策として電気設備（</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照明導入等）の更新を行った。建設から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年経過しており、大規模修繕の実施目安とされる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同年が経過したことになる。町内唯一の施設であり、社会教育活動の拠点として位置づけられる重要施設であり、一定の住民ニーズがある。ただし、多数の修繕が求められる時期に差し掛かることから、計画的に修繕や耐震補強を進めることで、長寿命化対策を行い、年度当たりの公共施設の維持コストの低減、使用年数の延長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また、一人当たり面積については、福祉施設が類似団体平均と比較してが大きく上回っている。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福祉施設として、デイサービスセンター、特別養護老人ホーム、老人福祉センターがあり、来年度には新しい施設として障がい者総合支援センターが建設される予定である。これらの施設は健康維持・増進活動の拠点としての機能を果たすことを目的としており、高齢化が進む中で施設の果たす役割は大きくなるものと考えられ、今後の利用状況を考慮し、施設機能の複合化や集約化を検討す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
6,136
336.50
6,505,807
6,346,208
141,185
3,735,847
8,193,082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と、類似団体平均の</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を大きく下回っている（▲</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a:t>
          </a:r>
        </a:p>
        <a:p>
          <a:r>
            <a:rPr kumimoji="1" lang="ja-JP" altLang="en-US" sz="1300">
              <a:latin typeface="ＭＳ Ｐゴシック" panose="020B0600070205080204" pitchFamily="50" charset="-128"/>
              <a:ea typeface="ＭＳ Ｐゴシック" panose="020B0600070205080204" pitchFamily="50" charset="-128"/>
            </a:rPr>
            <a:t>　西中国山地の厳しい山々に囲まれた過疎地域であり、大きな企業や商業の集積地が非常に少ないため、法人関係の収入が乏しく、この状況を改善することは著しく困難である。</a:t>
          </a: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次行財政改革プラン（</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）に基づき、全庁的な事務事業の見直しによる歳出削減を図るとともに、税負担の公平性を保つほか、定住対策に取り組むことで持続可能な財政基盤の確立に努める。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％改善して</a:t>
          </a:r>
          <a:r>
            <a:rPr kumimoji="1" lang="en-US" altLang="ja-JP" sz="1300">
              <a:latin typeface="ＭＳ Ｐゴシック" panose="020B0600070205080204" pitchFamily="50" charset="-128"/>
              <a:ea typeface="ＭＳ Ｐゴシック" panose="020B0600070205080204" pitchFamily="50" charset="-128"/>
            </a:rPr>
            <a:t>89.4</a:t>
          </a:r>
          <a:r>
            <a:rPr kumimoji="1" lang="ja-JP" altLang="en-US" sz="1300">
              <a:latin typeface="ＭＳ Ｐゴシック" panose="020B0600070205080204" pitchFamily="50" charset="-128"/>
              <a:ea typeface="ＭＳ Ｐゴシック" panose="020B0600070205080204" pitchFamily="50" charset="-128"/>
            </a:rPr>
            <a:t>％となり、類似団体平均に比べ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％高い。</a:t>
          </a:r>
        </a:p>
        <a:p>
          <a:r>
            <a:rPr kumimoji="1" lang="ja-JP" altLang="en-US" sz="1300">
              <a:latin typeface="ＭＳ Ｐゴシック" panose="020B0600070205080204" pitchFamily="50" charset="-128"/>
              <a:ea typeface="ＭＳ Ｐゴシック" panose="020B0600070205080204" pitchFamily="50" charset="-128"/>
            </a:rPr>
            <a:t>　児童福祉関連の扶助費の増加、特別会計への繰出金の増加、普通建設事業に伴う地方債借入による公債費の増加等により、経常経費が増加傾向にある。また、合併算定替による段階的な引き下げによる地方交付税の減少もあり、財政の硬直化が進んでいる。今後も、経常経費の削減を進めていくとともに、繰上償還等を検討し、公債費の抑制・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65</xdr:row>
      <xdr:rowOff>73025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7303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158538</xdr:rowOff>
    </xdr:from>
    <xdr:to>
      <xdr:col>19</xdr:col>
      <xdr:colOff>133350</xdr:colOff>
      <xdr:row>65</xdr:row>
      <xdr:rowOff>73025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59888"/>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158538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74892"/>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74892"/>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22225</xdr:rowOff>
    </xdr:from>
    <xdr:to>
      <xdr:col>19</xdr:col>
      <xdr:colOff>184150</xdr:colOff>
      <xdr:row>65</xdr:row>
      <xdr:rowOff>123825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108602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48065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34519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人件費・物件費等決算額は前年度から</a:t>
          </a:r>
          <a:r>
            <a:rPr kumimoji="1" lang="en-US" altLang="ja-JP" sz="1300">
              <a:latin typeface="ＭＳ Ｐゴシック" panose="020B0600070205080204" pitchFamily="50" charset="-128"/>
              <a:ea typeface="ＭＳ Ｐゴシック" panose="020B0600070205080204" pitchFamily="50" charset="-128"/>
            </a:rPr>
            <a:t>5,373</a:t>
          </a:r>
          <a:r>
            <a:rPr kumimoji="1" lang="ja-JP" altLang="en-US" sz="1300">
              <a:latin typeface="ＭＳ Ｐゴシック" panose="020B0600070205080204" pitchFamily="50" charset="-128"/>
              <a:ea typeface="ＭＳ Ｐゴシック" panose="020B0600070205080204" pitchFamily="50" charset="-128"/>
            </a:rPr>
            <a:t>円増加した。県平均や類似団体平均よりも上回っている。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　学校給食会の解散に伴い学校給食に係る食材調達業務等が直営（公会計）化されたことにより、需用費（賄材料費）の増加が大きな要因となっている。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人口減少が続く一方、老朽化した施設等の修繕、行政サービスの維持や新たな課題に対応するため、物件費や人件費は硬直化の傾向がある。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144036</xdr:rowOff>
    </xdr:from>
    <xdr:to>
      <xdr:col>23</xdr:col>
      <xdr:colOff>133350</xdr:colOff>
      <xdr:row>83</xdr:row>
      <xdr:rowOff>162558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74386"/>
          <a:ext cx="8382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116111</xdr:rowOff>
    </xdr:from>
    <xdr:to>
      <xdr:col>19</xdr:col>
      <xdr:colOff>133350</xdr:colOff>
      <xdr:row>83</xdr:row>
      <xdr:rowOff>144036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46461"/>
          <a:ext cx="889000" cy="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87596</xdr:rowOff>
    </xdr:from>
    <xdr:to>
      <xdr:col>15</xdr:col>
      <xdr:colOff>82550</xdr:colOff>
      <xdr:row>83</xdr:row>
      <xdr:rowOff>116111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17946"/>
          <a:ext cx="889000" cy="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44041</xdr:rowOff>
    </xdr:from>
    <xdr:to>
      <xdr:col>11</xdr:col>
      <xdr:colOff>31750</xdr:colOff>
      <xdr:row>83</xdr:row>
      <xdr:rowOff>87596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74391"/>
          <a:ext cx="889000" cy="4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126277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111758</xdr:rowOff>
    </xdr:from>
    <xdr:to>
      <xdr:col>23</xdr:col>
      <xdr:colOff>184150</xdr:colOff>
      <xdr:row>84</xdr:row>
      <xdr:rowOff>41908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83835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93236</xdr:rowOff>
    </xdr:from>
    <xdr:to>
      <xdr:col>19</xdr:col>
      <xdr:colOff>184150</xdr:colOff>
      <xdr:row>84</xdr:row>
      <xdr:rowOff>23386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8163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0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65311</xdr:rowOff>
    </xdr:from>
    <xdr:to>
      <xdr:col>15</xdr:col>
      <xdr:colOff>133350</xdr:colOff>
      <xdr:row>83</xdr:row>
      <xdr:rowOff>166911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151688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36796</xdr:rowOff>
    </xdr:from>
    <xdr:to>
      <xdr:col>11</xdr:col>
      <xdr:colOff>82550</xdr:colOff>
      <xdr:row>83</xdr:row>
      <xdr:rowOff>138396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123173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164691</xdr:rowOff>
    </xdr:from>
    <xdr:to>
      <xdr:col>7</xdr:col>
      <xdr:colOff>31750</xdr:colOff>
      <xdr:row>83</xdr:row>
      <xdr:rowOff>94841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105018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となった。この数値は、類似団体や全国平均、県平均を上回っている。</a:t>
          </a:r>
        </a:p>
        <a:p>
          <a:r>
            <a:rPr kumimoji="1" lang="ja-JP" altLang="en-US" sz="1300">
              <a:latin typeface="ＭＳ Ｐゴシック" panose="020B0600070205080204" pitchFamily="50" charset="-128"/>
              <a:ea typeface="ＭＳ Ｐゴシック" panose="020B0600070205080204" pitchFamily="50" charset="-128"/>
            </a:rPr>
            <a:t>　給与制度見直し等を通じ、今後も給与の適正化に努める。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020572"/>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40216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127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40216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1144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14.15</a:t>
          </a:r>
          <a:r>
            <a:rPr kumimoji="1" lang="ja-JP" altLang="en-US" sz="1300">
              <a:latin typeface="ＭＳ Ｐゴシック" panose="020B0600070205080204" pitchFamily="50" charset="-128"/>
              <a:ea typeface="ＭＳ Ｐゴシック" panose="020B0600070205080204" pitchFamily="50" charset="-128"/>
            </a:rPr>
            <a:t>人となった。この数値は、類似団体や全国平均、県平均を上回っている。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最小の経費で最大の効果を挙げること、常にその組織及び運営の合理化に努めること、そして職員数を厳格に管理することは行政の使命であり、住民ニーズに対応した経営体としての行政組織のあり方が求められていることを踏まえ、引き続き財政健全化と公共サービス向上の均衡を保ちつつ、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155099</xdr:rowOff>
    </xdr:from>
    <xdr:to>
      <xdr:col>81</xdr:col>
      <xdr:colOff>44450</xdr:colOff>
      <xdr:row>60</xdr:row>
      <xdr:rowOff>156908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42099"/>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130969</xdr:rowOff>
    </xdr:from>
    <xdr:to>
      <xdr:col>77</xdr:col>
      <xdr:colOff>44450</xdr:colOff>
      <xdr:row>60</xdr:row>
      <xdr:rowOff>156908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17969"/>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106838</xdr:rowOff>
    </xdr:from>
    <xdr:to>
      <xdr:col>72</xdr:col>
      <xdr:colOff>203200</xdr:colOff>
      <xdr:row>60</xdr:row>
      <xdr:rowOff>130969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938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89344</xdr:rowOff>
    </xdr:from>
    <xdr:to>
      <xdr:col>68</xdr:col>
      <xdr:colOff>152400</xdr:colOff>
      <xdr:row>60</xdr:row>
      <xdr:rowOff>106838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76344"/>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104299</xdr:rowOff>
    </xdr:from>
    <xdr:to>
      <xdr:col>81</xdr:col>
      <xdr:colOff>95250</xdr:colOff>
      <xdr:row>61</xdr:row>
      <xdr:rowOff>34449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76376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6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106108</xdr:rowOff>
    </xdr:from>
    <xdr:to>
      <xdr:col>77</xdr:col>
      <xdr:colOff>95250</xdr:colOff>
      <xdr:row>61</xdr:row>
      <xdr:rowOff>36258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21035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7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80169</xdr:rowOff>
    </xdr:from>
    <xdr:to>
      <xdr:col>73</xdr:col>
      <xdr:colOff>44450</xdr:colOff>
      <xdr:row>61</xdr:row>
      <xdr:rowOff>10319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166546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5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56038</xdr:rowOff>
    </xdr:from>
    <xdr:to>
      <xdr:col>68</xdr:col>
      <xdr:colOff>203200</xdr:colOff>
      <xdr:row>60</xdr:row>
      <xdr:rowOff>157638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167815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38544</xdr:rowOff>
    </xdr:from>
    <xdr:to>
      <xdr:col>64</xdr:col>
      <xdr:colOff>152400</xdr:colOff>
      <xdr:row>60</xdr:row>
      <xdr:rowOff>140144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150321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9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％となり、県平均や類似団体平均を下回っている。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しかし、単年度でみると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％上昇している。これは、普通建設事業に伴う地方債借入により元利償還金が増加したこと、合併算定替による段階的な引き下げによる普通交付税が減少したことが要因である。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今後も、さらなる上昇することが見込まれるため、新規地方債発行額の抑制に努める。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134366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726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105410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163322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919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9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％と、県平均は下回っているものの類似団体平均を大きく上回っている。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普通建設事業に伴う地方債借入等により地方債残高が増加したこと、地方創生事業等への充当により充当可能基金残高が減少したことが大きな要因となっている。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令和元年度は、地方創生及び地域医療対策事業等に充当するため充当可能基金の減少が続き、悪化すると見込まれる。今後も、新規地方債発行額の抑制に努める。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124672</xdr:rowOff>
    </xdr:from>
    <xdr:to>
      <xdr:col>81</xdr:col>
      <xdr:colOff>44450</xdr:colOff>
      <xdr:row>16</xdr:row>
      <xdr:rowOff>59394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69642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82846</xdr:rowOff>
    </xdr:from>
    <xdr:to>
      <xdr:col>77</xdr:col>
      <xdr:colOff>44450</xdr:colOff>
      <xdr:row>15</xdr:row>
      <xdr:rowOff>124672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54596"/>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15282</xdr:rowOff>
    </xdr:from>
    <xdr:to>
      <xdr:col>72</xdr:col>
      <xdr:colOff>203200</xdr:colOff>
      <xdr:row>15</xdr:row>
      <xdr:rowOff>82846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870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9652</xdr:rowOff>
    </xdr:from>
    <xdr:to>
      <xdr:col>68</xdr:col>
      <xdr:colOff>152400</xdr:colOff>
      <xdr:row>15</xdr:row>
      <xdr:rowOff>15282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58140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8594</xdr:rowOff>
    </xdr:from>
    <xdr:to>
      <xdr:col>81</xdr:col>
      <xdr:colOff>95250</xdr:colOff>
      <xdr:row>16</xdr:row>
      <xdr:rowOff>110194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152121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2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73872</xdr:rowOff>
    </xdr:from>
    <xdr:to>
      <xdr:col>77</xdr:col>
      <xdr:colOff>95250</xdr:colOff>
      <xdr:row>16</xdr:row>
      <xdr:rowOff>4022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160249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3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32046</xdr:rowOff>
    </xdr:from>
    <xdr:to>
      <xdr:col>73</xdr:col>
      <xdr:colOff>44450</xdr:colOff>
      <xdr:row>15</xdr:row>
      <xdr:rowOff>133646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118423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135932</xdr:rowOff>
    </xdr:from>
    <xdr:to>
      <xdr:col>68</xdr:col>
      <xdr:colOff>203200</xdr:colOff>
      <xdr:row>15</xdr:row>
      <xdr:rowOff>66082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50859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2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130302</xdr:rowOff>
    </xdr:from>
    <xdr:to>
      <xdr:col>64</xdr:col>
      <xdr:colOff>152400</xdr:colOff>
      <xdr:row>15</xdr:row>
      <xdr:rowOff>60452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45229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
6,136
336.50
6,505,807
6,346,208
141,185
3,735,847
8,193,082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％となり、県平均よりも高い水準である。第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最小の経費で最大の効果を挙げること、常にその組織及び運営の合理化に努めること、そして職員数を厳格に管理することは行政の使命であり、住民ニーズに対応した経営体としての行政組織のあり方が求められていることを踏まえ、引き続き財政健全化と公共サービス向上の均衡を保ち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％となり、県平均よりも高い水準である。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学校給食会の解散に伴い学校給食に係る食材調達業務等が直営（公会計）化されたことにより、需用費（賄材料費）の増加が大きな要因となっている。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また、指定管理制度の導入による委託料の増加もあり、今後ともこの傾向はしばらく続いていくものと考えている。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19231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9058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133531</xdr:rowOff>
    </xdr:from>
    <xdr:to>
      <xdr:col>73</xdr:col>
      <xdr:colOff>180975</xdr:colOff>
      <xdr:row>15</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3383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133531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27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141350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134818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139881</xdr:rowOff>
    </xdr:from>
    <xdr:to>
      <xdr:col>82</xdr:col>
      <xdr:colOff>158750</xdr:colOff>
      <xdr:row>16</xdr:row>
      <xdr:rowOff>70031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156408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82731</xdr:rowOff>
    </xdr:from>
    <xdr:to>
      <xdr:col>69</xdr:col>
      <xdr:colOff>142875</xdr:colOff>
      <xdr:row>15</xdr:row>
      <xdr:rowOff>12881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23058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類似団体平均を例年上回っている要因としては、保育料の無償化、高校卒業までの子ども医療費の全額助成等が考えられる。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障がい福祉サービスや障がい児通所支援等の利用が増加してきており、今後も多額の費用を要するものと見込まれる。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47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52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事業特別会計への繰出金が、一人当たりの医療費の増加や高齢化に伴う医療及び介護給付費の増加などにより、年々増加傾向にある。また、下水道事業特別会計における公債費の増加に伴う繰出金も増加し財政を圧迫している。</a:t>
          </a:r>
        </a:p>
        <a:p>
          <a:r>
            <a:rPr kumimoji="1" lang="ja-JP" altLang="en-US" sz="1300">
              <a:latin typeface="ＭＳ Ｐゴシック" panose="020B0600070205080204" pitchFamily="50" charset="-128"/>
              <a:ea typeface="ＭＳ Ｐゴシック" panose="020B0600070205080204" pitchFamily="50" charset="-128"/>
            </a:rPr>
            <a:t>　一般会計からの繰出金を抑制できるよう、保険税等の収納確保、医療及び介護費の適正化対策、受益者負担の見直し等に努める。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37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60706</xdr:rowOff>
    </xdr:from>
    <xdr:to>
      <xdr:col>78</xdr:col>
      <xdr:colOff>69850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833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60706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74422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828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xdr:rowOff>
    </xdr:from>
    <xdr:to>
      <xdr:col>74</xdr:col>
      <xdr:colOff>31750</xdr:colOff>
      <xdr:row>57</xdr:row>
      <xdr:rowOff>111506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％となり、全国平均を上回っている。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消防・ごみ処理・</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等県内の他市町村に比べて多くの事務を一部事務組合で運営し、負担金として支出するため、県平均よりも高い水準である。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また、一部事務組合が所有する施設に係る普通建設事業が集中したことにより負担金が増加した。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3220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37</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1986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％となり、全国平均や県平均を下回っている。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行財政改革を取り組んできたことよって数値は横ばい傾向にあるが、普通建設事業に伴う地方債発行により地方債残高は増加に転じていることから、今後公債費は増加していくことが見込まれる。事業の必要性や事業効果を考慮し、起債に大きく依存することがないように、財政運営に努め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165863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3263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77</xdr:row>
      <xdr:rowOff>165863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77</xdr:row>
      <xdr:rowOff>165863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159004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3675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137685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55390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％となり、類似団体平均や県平均を上回っている。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比率は、類似団体平均とほぼ同水準で推移してきたが、近年は児童福祉費及び高齢者福祉費等の社会保障関係経費が増大している。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76</xdr:row>
      <xdr:rowOff>168148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89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168148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0574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75</xdr:row>
      <xdr:rowOff>46990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69542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74</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695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126001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71628</xdr:rowOff>
    </xdr:from>
    <xdr:to>
      <xdr:col>65</xdr:col>
      <xdr:colOff>53975</xdr:colOff>
      <xdr:row>75</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158005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14541</xdr:rowOff>
    </xdr:from>
    <xdr:to>
      <xdr:col>29</xdr:col>
      <xdr:colOff>127000</xdr:colOff>
      <xdr:row>15</xdr:row>
      <xdr:rowOff>86331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33916"/>
          <a:ext cx="647700" cy="7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86331</xdr:rowOff>
    </xdr:from>
    <xdr:to>
      <xdr:col>26</xdr:col>
      <xdr:colOff>50800</xdr:colOff>
      <xdr:row>15</xdr:row>
      <xdr:rowOff>142676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05706"/>
          <a:ext cx="698500" cy="5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142676</xdr:rowOff>
    </xdr:from>
    <xdr:to>
      <xdr:col>22</xdr:col>
      <xdr:colOff>114300</xdr:colOff>
      <xdr:row>16</xdr:row>
      <xdr:rowOff>27910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62051"/>
          <a:ext cx="698500" cy="5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27910</xdr:rowOff>
    </xdr:from>
    <xdr:to>
      <xdr:col>18</xdr:col>
      <xdr:colOff>177800</xdr:colOff>
      <xdr:row>16</xdr:row>
      <xdr:rowOff>42476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18735"/>
          <a:ext cx="698500" cy="14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104726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135191</xdr:rowOff>
    </xdr:from>
    <xdr:to>
      <xdr:col>29</xdr:col>
      <xdr:colOff>177800</xdr:colOff>
      <xdr:row>15</xdr:row>
      <xdr:rowOff>65341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151718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35531</xdr:rowOff>
    </xdr:from>
    <xdr:to>
      <xdr:col>26</xdr:col>
      <xdr:colOff>101600</xdr:colOff>
      <xdr:row>15</xdr:row>
      <xdr:rowOff>137131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5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147308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2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91876</xdr:rowOff>
    </xdr:from>
    <xdr:to>
      <xdr:col>22</xdr:col>
      <xdr:colOff>165100</xdr:colOff>
      <xdr:row>16</xdr:row>
      <xdr:rowOff>22026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32203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148560</xdr:rowOff>
    </xdr:from>
    <xdr:to>
      <xdr:col>19</xdr:col>
      <xdr:colOff>38100</xdr:colOff>
      <xdr:row>16</xdr:row>
      <xdr:rowOff>78710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6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88887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3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163126</xdr:rowOff>
    </xdr:from>
    <xdr:to>
      <xdr:col>15</xdr:col>
      <xdr:colOff>101600</xdr:colOff>
      <xdr:row>16</xdr:row>
      <xdr:rowOff>93276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8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78053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309423</xdr:rowOff>
    </xdr:from>
    <xdr:to>
      <xdr:col>29</xdr:col>
      <xdr:colOff>127000</xdr:colOff>
      <xdr:row>35</xdr:row>
      <xdr:rowOff>98234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76873"/>
          <a:ext cx="647700" cy="13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35275</xdr:rowOff>
    </xdr:from>
    <xdr:to>
      <xdr:col>26</xdr:col>
      <xdr:colOff>50800</xdr:colOff>
      <xdr:row>35</xdr:row>
      <xdr:rowOff>98234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45625"/>
          <a:ext cx="698500" cy="6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35275</xdr:rowOff>
    </xdr:from>
    <xdr:to>
      <xdr:col>22</xdr:col>
      <xdr:colOff>114300</xdr:colOff>
      <xdr:row>35</xdr:row>
      <xdr:rowOff>95682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45625"/>
          <a:ext cx="698500" cy="60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31521</xdr:rowOff>
    </xdr:from>
    <xdr:to>
      <xdr:col>18</xdr:col>
      <xdr:colOff>177800</xdr:colOff>
      <xdr:row>35</xdr:row>
      <xdr:rowOff>95682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41871"/>
          <a:ext cx="698500" cy="6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258623</xdr:rowOff>
    </xdr:from>
    <xdr:to>
      <xdr:col>29</xdr:col>
      <xdr:colOff>177800</xdr:colOff>
      <xdr:row>35</xdr:row>
      <xdr:rowOff>17323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2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103700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7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47434</xdr:rowOff>
    </xdr:from>
    <xdr:to>
      <xdr:col>26</xdr:col>
      <xdr:colOff>101600</xdr:colOff>
      <xdr:row>35</xdr:row>
      <xdr:rowOff>149034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5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133811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4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327375</xdr:rowOff>
    </xdr:from>
    <xdr:to>
      <xdr:col>22</xdr:col>
      <xdr:colOff>165100</xdr:colOff>
      <xdr:row>35</xdr:row>
      <xdr:rowOff>86075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9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96251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44882</xdr:rowOff>
    </xdr:from>
    <xdr:to>
      <xdr:col>19</xdr:col>
      <xdr:colOff>38100</xdr:colOff>
      <xdr:row>35</xdr:row>
      <xdr:rowOff>146482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5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131259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323621</xdr:rowOff>
    </xdr:from>
    <xdr:to>
      <xdr:col>15</xdr:col>
      <xdr:colOff>101600</xdr:colOff>
      <xdr:row>35</xdr:row>
      <xdr:rowOff>82321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9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67098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7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
6,136
336.50
6,505,807
6,346,208
141,185
3,735,847
8,193,082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58524</xdr:rowOff>
    </xdr:from>
    <xdr:to>
      <xdr:col>24</xdr:col>
      <xdr:colOff>63500</xdr:colOff>
      <xdr:row>34</xdr:row>
      <xdr:rowOff>89080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7824"/>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89080</xdr:rowOff>
    </xdr:from>
    <xdr:to>
      <xdr:col>19</xdr:col>
      <xdr:colOff>177800</xdr:colOff>
      <xdr:row>34</xdr:row>
      <xdr:rowOff>167071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8380"/>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167071</xdr:rowOff>
    </xdr:from>
    <xdr:to>
      <xdr:col>15</xdr:col>
      <xdr:colOff>50800</xdr:colOff>
      <xdr:row>35</xdr:row>
      <xdr:rowOff>22344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6371"/>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22344</xdr:rowOff>
    </xdr:from>
    <xdr:to>
      <xdr:col>10</xdr:col>
      <xdr:colOff>114300</xdr:colOff>
      <xdr:row>35</xdr:row>
      <xdr:rowOff>24722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2309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7724</xdr:rowOff>
    </xdr:from>
    <xdr:to>
      <xdr:col>24</xdr:col>
      <xdr:colOff>114300</xdr:colOff>
      <xdr:row>34</xdr:row>
      <xdr:rowOff>109324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30601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38280</xdr:rowOff>
    </xdr:from>
    <xdr:to>
      <xdr:col>20</xdr:col>
      <xdr:colOff>38100</xdr:colOff>
      <xdr:row>34</xdr:row>
      <xdr:rowOff>139880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156407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4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116271</xdr:rowOff>
    </xdr:from>
    <xdr:to>
      <xdr:col>15</xdr:col>
      <xdr:colOff>101600</xdr:colOff>
      <xdr:row>35</xdr:row>
      <xdr:rowOff>46421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62948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142994</xdr:rowOff>
    </xdr:from>
    <xdr:to>
      <xdr:col>10</xdr:col>
      <xdr:colOff>165100</xdr:colOff>
      <xdr:row>35</xdr:row>
      <xdr:rowOff>73144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89671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145372</xdr:rowOff>
    </xdr:from>
    <xdr:to>
      <xdr:col>6</xdr:col>
      <xdr:colOff>38100</xdr:colOff>
      <xdr:row>35</xdr:row>
      <xdr:rowOff>75522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92049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25887</xdr:rowOff>
    </xdr:from>
    <xdr:to>
      <xdr:col>24</xdr:col>
      <xdr:colOff>63500</xdr:colOff>
      <xdr:row>57</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98537"/>
          <a:ext cx="8382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24763</xdr:rowOff>
    </xdr:from>
    <xdr:to>
      <xdr:col>19</xdr:col>
      <xdr:colOff>177800</xdr:colOff>
      <xdr:row>57</xdr:row>
      <xdr:rowOff>66701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797413"/>
          <a:ext cx="889000" cy="4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24763</xdr:rowOff>
    </xdr:from>
    <xdr:to>
      <xdr:col>15</xdr:col>
      <xdr:colOff>50800</xdr:colOff>
      <xdr:row>57</xdr:row>
      <xdr:rowOff>53260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97413"/>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53260</xdr:rowOff>
    </xdr:from>
    <xdr:to>
      <xdr:col>10</xdr:col>
      <xdr:colOff>114300</xdr:colOff>
      <xdr:row>57</xdr:row>
      <xdr:rowOff>84582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25910"/>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105245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146537</xdr:rowOff>
    </xdr:from>
    <xdr:to>
      <xdr:col>24</xdr:col>
      <xdr:colOff>114300</xdr:colOff>
      <xdr:row>57</xdr:row>
      <xdr:rowOff>76687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169414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9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15901</xdr:rowOff>
    </xdr:from>
    <xdr:to>
      <xdr:col>20</xdr:col>
      <xdr:colOff>38100</xdr:colOff>
      <xdr:row>57</xdr:row>
      <xdr:rowOff>117501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134028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6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145413</xdr:rowOff>
    </xdr:from>
    <xdr:to>
      <xdr:col>15</xdr:col>
      <xdr:colOff>101600</xdr:colOff>
      <xdr:row>57</xdr:row>
      <xdr:rowOff>75563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92090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2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2460</xdr:rowOff>
    </xdr:from>
    <xdr:to>
      <xdr:col>10</xdr:col>
      <xdr:colOff>165100</xdr:colOff>
      <xdr:row>57</xdr:row>
      <xdr:rowOff>104060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95187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33782</xdr:rowOff>
    </xdr:from>
    <xdr:to>
      <xdr:col>6</xdr:col>
      <xdr:colOff>38100</xdr:colOff>
      <xdr:row>57</xdr:row>
      <xdr:rowOff>135382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126509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89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14866</xdr:rowOff>
    </xdr:from>
    <xdr:to>
      <xdr:col>24</xdr:col>
      <xdr:colOff>63500</xdr:colOff>
      <xdr:row>78</xdr:row>
      <xdr:rowOff>35420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16516"/>
          <a:ext cx="838200" cy="19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14866</xdr:rowOff>
    </xdr:from>
    <xdr:to>
      <xdr:col>19</xdr:col>
      <xdr:colOff>177800</xdr:colOff>
      <xdr:row>78</xdr:row>
      <xdr:rowOff>59156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16516"/>
          <a:ext cx="889000" cy="2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138367</xdr:rowOff>
    </xdr:from>
    <xdr:to>
      <xdr:col>15</xdr:col>
      <xdr:colOff>50800</xdr:colOff>
      <xdr:row>78</xdr:row>
      <xdr:rowOff>59156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40017"/>
          <a:ext cx="889000" cy="9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138367</xdr:rowOff>
    </xdr:from>
    <xdr:to>
      <xdr:col>10</xdr:col>
      <xdr:colOff>114300</xdr:colOff>
      <xdr:row>78</xdr:row>
      <xdr:rowOff>20238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40017"/>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156070</xdr:rowOff>
    </xdr:from>
    <xdr:to>
      <xdr:col>24</xdr:col>
      <xdr:colOff>114300</xdr:colOff>
      <xdr:row>78</xdr:row>
      <xdr:rowOff>86220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134497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135516</xdr:rowOff>
    </xdr:from>
    <xdr:to>
      <xdr:col>20</xdr:col>
      <xdr:colOff>38100</xdr:colOff>
      <xdr:row>77</xdr:row>
      <xdr:rowOff>65666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82192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8356</xdr:rowOff>
    </xdr:from>
    <xdr:to>
      <xdr:col>15</xdr:col>
      <xdr:colOff>101600</xdr:colOff>
      <xdr:row>78</xdr:row>
      <xdr:rowOff>109956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101083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87567</xdr:rowOff>
    </xdr:from>
    <xdr:to>
      <xdr:col>10</xdr:col>
      <xdr:colOff>165100</xdr:colOff>
      <xdr:row>78</xdr:row>
      <xdr:rowOff>17717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8844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3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140888</xdr:rowOff>
    </xdr:from>
    <xdr:to>
      <xdr:col>6</xdr:col>
      <xdr:colOff>38100</xdr:colOff>
      <xdr:row>78</xdr:row>
      <xdr:rowOff>71038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62165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4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1015</xdr:rowOff>
    </xdr:from>
    <xdr:to>
      <xdr:col>24</xdr:col>
      <xdr:colOff>62865</xdr:colOff>
      <xdr:row>99</xdr:row>
      <xdr:rowOff>35370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774415"/>
          <a:ext cx="1270" cy="123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39197</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35370</xdr:rowOff>
    </xdr:from>
    <xdr:to>
      <xdr:col>24</xdr:col>
      <xdr:colOff>152400</xdr:colOff>
      <xdr:row>99</xdr:row>
      <xdr:rowOff>35370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0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119142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54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1015</xdr:rowOff>
    </xdr:from>
    <xdr:to>
      <xdr:col>24</xdr:col>
      <xdr:colOff>152400</xdr:colOff>
      <xdr:row>92</xdr:row>
      <xdr:rowOff>1015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77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67627</xdr:rowOff>
    </xdr:from>
    <xdr:to>
      <xdr:col>24</xdr:col>
      <xdr:colOff>63500</xdr:colOff>
      <xdr:row>92</xdr:row>
      <xdr:rowOff>1015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669577"/>
          <a:ext cx="838200" cy="1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120705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57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142278</xdr:rowOff>
    </xdr:from>
    <xdr:to>
      <xdr:col>24</xdr:col>
      <xdr:colOff>114300</xdr:colOff>
      <xdr:row>97</xdr:row>
      <xdr:rowOff>72428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67627</xdr:rowOff>
    </xdr:from>
    <xdr:to>
      <xdr:col>19</xdr:col>
      <xdr:colOff>177800</xdr:colOff>
      <xdr:row>92</xdr:row>
      <xdr:rowOff>25882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669577"/>
          <a:ext cx="889000" cy="1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136474</xdr:rowOff>
    </xdr:from>
    <xdr:to>
      <xdr:col>20</xdr:col>
      <xdr:colOff>38100</xdr:colOff>
      <xdr:row>97</xdr:row>
      <xdr:rowOff>66624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57751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25882</xdr:rowOff>
    </xdr:from>
    <xdr:to>
      <xdr:col>15</xdr:col>
      <xdr:colOff>50800</xdr:colOff>
      <xdr:row>92</xdr:row>
      <xdr:rowOff>169075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799282"/>
          <a:ext cx="889000" cy="1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133693</xdr:rowOff>
    </xdr:from>
    <xdr:to>
      <xdr:col>15</xdr:col>
      <xdr:colOff>101600</xdr:colOff>
      <xdr:row>97</xdr:row>
      <xdr:rowOff>63843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54970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169075</xdr:rowOff>
    </xdr:from>
    <xdr:to>
      <xdr:col>10</xdr:col>
      <xdr:colOff>114300</xdr:colOff>
      <xdr:row>93</xdr:row>
      <xdr:rowOff>61964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5942475"/>
          <a:ext cx="889000" cy="6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64212</xdr:rowOff>
    </xdr:from>
    <xdr:to>
      <xdr:col>10</xdr:col>
      <xdr:colOff>165100</xdr:colOff>
      <xdr:row>96</xdr:row>
      <xdr:rowOff>165812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156939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85331</xdr:rowOff>
    </xdr:from>
    <xdr:to>
      <xdr:col>6</xdr:col>
      <xdr:colOff>38100</xdr:colOff>
      <xdr:row>97</xdr:row>
      <xdr:rowOff>15481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6608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121665</xdr:rowOff>
    </xdr:from>
    <xdr:to>
      <xdr:col>24</xdr:col>
      <xdr:colOff>114300</xdr:colOff>
      <xdr:row>92</xdr:row>
      <xdr:rowOff>51815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7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74692</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7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16827</xdr:rowOff>
    </xdr:from>
    <xdr:to>
      <xdr:col>20</xdr:col>
      <xdr:colOff>38100</xdr:colOff>
      <xdr:row>91</xdr:row>
      <xdr:rowOff>118427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6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134954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3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146532</xdr:rowOff>
    </xdr:from>
    <xdr:to>
      <xdr:col>15</xdr:col>
      <xdr:colOff>101600</xdr:colOff>
      <xdr:row>92</xdr:row>
      <xdr:rowOff>76682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7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93209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52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118275</xdr:rowOff>
    </xdr:from>
    <xdr:to>
      <xdr:col>10</xdr:col>
      <xdr:colOff>165100</xdr:colOff>
      <xdr:row>93</xdr:row>
      <xdr:rowOff>48425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8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64952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66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11164</xdr:rowOff>
    </xdr:from>
    <xdr:to>
      <xdr:col>6</xdr:col>
      <xdr:colOff>38100</xdr:colOff>
      <xdr:row>93</xdr:row>
      <xdr:rowOff>112764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59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129291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73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155157</xdr:rowOff>
    </xdr:from>
    <xdr:to>
      <xdr:col>55</xdr:col>
      <xdr:colOff>0</xdr:colOff>
      <xdr:row>35</xdr:row>
      <xdr:rowOff>28547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84457"/>
          <a:ext cx="838200" cy="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28547</xdr:rowOff>
    </xdr:from>
    <xdr:to>
      <xdr:col>50</xdr:col>
      <xdr:colOff>114300</xdr:colOff>
      <xdr:row>35</xdr:row>
      <xdr:rowOff>92490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29297"/>
          <a:ext cx="889000" cy="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38301</xdr:rowOff>
    </xdr:from>
    <xdr:to>
      <xdr:col>45</xdr:col>
      <xdr:colOff>177800</xdr:colOff>
      <xdr:row>35</xdr:row>
      <xdr:rowOff>92490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039051"/>
          <a:ext cx="889000" cy="5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38301</xdr:rowOff>
    </xdr:from>
    <xdr:to>
      <xdr:col>41</xdr:col>
      <xdr:colOff>50800</xdr:colOff>
      <xdr:row>35</xdr:row>
      <xdr:rowOff>97181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39051"/>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81154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121650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104357</xdr:rowOff>
    </xdr:from>
    <xdr:to>
      <xdr:col>55</xdr:col>
      <xdr:colOff>50800</xdr:colOff>
      <xdr:row>35</xdr:row>
      <xdr:rowOff>34507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3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127234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8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149197</xdr:rowOff>
    </xdr:from>
    <xdr:to>
      <xdr:col>50</xdr:col>
      <xdr:colOff>165100</xdr:colOff>
      <xdr:row>35</xdr:row>
      <xdr:rowOff>79347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95874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5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41690</xdr:rowOff>
    </xdr:from>
    <xdr:to>
      <xdr:col>46</xdr:col>
      <xdr:colOff>38100</xdr:colOff>
      <xdr:row>35</xdr:row>
      <xdr:rowOff>143290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159817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1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158951</xdr:rowOff>
    </xdr:from>
    <xdr:to>
      <xdr:col>41</xdr:col>
      <xdr:colOff>101600</xdr:colOff>
      <xdr:row>35</xdr:row>
      <xdr:rowOff>89101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9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105628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76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46381</xdr:rowOff>
    </xdr:from>
    <xdr:to>
      <xdr:col>36</xdr:col>
      <xdr:colOff>165100</xdr:colOff>
      <xdr:row>35</xdr:row>
      <xdr:rowOff>147981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164508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2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146842</xdr:rowOff>
    </xdr:from>
    <xdr:to>
      <xdr:col>55</xdr:col>
      <xdr:colOff>0</xdr:colOff>
      <xdr:row>58</xdr:row>
      <xdr:rowOff>153714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90942"/>
          <a:ext cx="8382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138979</xdr:rowOff>
    </xdr:from>
    <xdr:to>
      <xdr:col>50</xdr:col>
      <xdr:colOff>114300</xdr:colOff>
      <xdr:row>58</xdr:row>
      <xdr:rowOff>146842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83079"/>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117729</xdr:rowOff>
    </xdr:from>
    <xdr:to>
      <xdr:col>45</xdr:col>
      <xdr:colOff>177800</xdr:colOff>
      <xdr:row>58</xdr:row>
      <xdr:rowOff>138979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61829"/>
          <a:ext cx="889000" cy="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117729</xdr:rowOff>
    </xdr:from>
    <xdr:to>
      <xdr:col>41</xdr:col>
      <xdr:colOff>50800</xdr:colOff>
      <xdr:row>58</xdr:row>
      <xdr:rowOff>141358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61829"/>
          <a:ext cx="889000" cy="2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24582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14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19445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102914</xdr:rowOff>
    </xdr:from>
    <xdr:to>
      <xdr:col>55</xdr:col>
      <xdr:colOff>50800</xdr:colOff>
      <xdr:row>59</xdr:row>
      <xdr:rowOff>33064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62291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96042</xdr:rowOff>
    </xdr:from>
    <xdr:to>
      <xdr:col>50</xdr:col>
      <xdr:colOff>165100</xdr:colOff>
      <xdr:row>59</xdr:row>
      <xdr:rowOff>26192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42719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1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88179</xdr:rowOff>
    </xdr:from>
    <xdr:to>
      <xdr:col>46</xdr:col>
      <xdr:colOff>38100</xdr:colOff>
      <xdr:row>59</xdr:row>
      <xdr:rowOff>18329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34856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0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66929</xdr:rowOff>
    </xdr:from>
    <xdr:to>
      <xdr:col>41</xdr:col>
      <xdr:colOff>101600</xdr:colOff>
      <xdr:row>58</xdr:row>
      <xdr:rowOff>168529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13606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78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90558</xdr:rowOff>
    </xdr:from>
    <xdr:to>
      <xdr:col>36</xdr:col>
      <xdr:colOff>165100</xdr:colOff>
      <xdr:row>59</xdr:row>
      <xdr:rowOff>20708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37235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80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105259</xdr:rowOff>
    </xdr:from>
    <xdr:to>
      <xdr:col>55</xdr:col>
      <xdr:colOff>0</xdr:colOff>
      <xdr:row>78</xdr:row>
      <xdr:rowOff>131163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78359"/>
          <a:ext cx="838200" cy="2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98633</xdr:rowOff>
    </xdr:from>
    <xdr:to>
      <xdr:col>50</xdr:col>
      <xdr:colOff>114300</xdr:colOff>
      <xdr:row>78</xdr:row>
      <xdr:rowOff>131163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1733"/>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98633</xdr:rowOff>
    </xdr:from>
    <xdr:to>
      <xdr:col>45</xdr:col>
      <xdr:colOff>177800</xdr:colOff>
      <xdr:row>78</xdr:row>
      <xdr:rowOff>102417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71733"/>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64266</xdr:rowOff>
    </xdr:from>
    <xdr:to>
      <xdr:col>41</xdr:col>
      <xdr:colOff>50800</xdr:colOff>
      <xdr:row>78</xdr:row>
      <xdr:rowOff>102417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37366"/>
          <a:ext cx="889000" cy="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149350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147952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54459</xdr:rowOff>
    </xdr:from>
    <xdr:to>
      <xdr:col>55</xdr:col>
      <xdr:colOff>50800</xdr:colOff>
      <xdr:row>78</xdr:row>
      <xdr:rowOff>156059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13836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80363</xdr:rowOff>
    </xdr:from>
    <xdr:to>
      <xdr:col>50</xdr:col>
      <xdr:colOff>165100</xdr:colOff>
      <xdr:row>79</xdr:row>
      <xdr:rowOff>10513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1640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47833</xdr:rowOff>
    </xdr:from>
    <xdr:to>
      <xdr:col>46</xdr:col>
      <xdr:colOff>38100</xdr:colOff>
      <xdr:row>78</xdr:row>
      <xdr:rowOff>149433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165960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51617</xdr:rowOff>
    </xdr:from>
    <xdr:to>
      <xdr:col>41</xdr:col>
      <xdr:colOff>101600</xdr:colOff>
      <xdr:row>78</xdr:row>
      <xdr:rowOff>153217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169744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13466</xdr:rowOff>
    </xdr:from>
    <xdr:to>
      <xdr:col>36</xdr:col>
      <xdr:colOff>165100</xdr:colOff>
      <xdr:row>78</xdr:row>
      <xdr:rowOff>115066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131593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6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130513</xdr:rowOff>
    </xdr:from>
    <xdr:to>
      <xdr:col>55</xdr:col>
      <xdr:colOff>0</xdr:colOff>
      <xdr:row>97</xdr:row>
      <xdr:rowOff>152002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89713"/>
          <a:ext cx="8382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130513</xdr:rowOff>
    </xdr:from>
    <xdr:to>
      <xdr:col>50</xdr:col>
      <xdr:colOff>114300</xdr:colOff>
      <xdr:row>97</xdr:row>
      <xdr:rowOff>73538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89713"/>
          <a:ext cx="889000" cy="1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121227</xdr:rowOff>
    </xdr:from>
    <xdr:to>
      <xdr:col>45</xdr:col>
      <xdr:colOff>177800</xdr:colOff>
      <xdr:row>97</xdr:row>
      <xdr:rowOff>73538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80427"/>
          <a:ext cx="889000" cy="1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121227</xdr:rowOff>
    </xdr:from>
    <xdr:to>
      <xdr:col>41</xdr:col>
      <xdr:colOff>50800</xdr:colOff>
      <xdr:row>98</xdr:row>
      <xdr:rowOff>91680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80427"/>
          <a:ext cx="889000" cy="3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28077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101202</xdr:rowOff>
    </xdr:from>
    <xdr:to>
      <xdr:col>55</xdr:col>
      <xdr:colOff>50800</xdr:colOff>
      <xdr:row>98</xdr:row>
      <xdr:rowOff>31352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124079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79713</xdr:rowOff>
    </xdr:from>
    <xdr:to>
      <xdr:col>50</xdr:col>
      <xdr:colOff>165100</xdr:colOff>
      <xdr:row>97</xdr:row>
      <xdr:rowOff>9863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26390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31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22738</xdr:rowOff>
    </xdr:from>
    <xdr:to>
      <xdr:col>46</xdr:col>
      <xdr:colOff>38100</xdr:colOff>
      <xdr:row>97</xdr:row>
      <xdr:rowOff>124338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140865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2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70427</xdr:rowOff>
    </xdr:from>
    <xdr:to>
      <xdr:col>41</xdr:col>
      <xdr:colOff>101600</xdr:colOff>
      <xdr:row>97</xdr:row>
      <xdr:rowOff>577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17104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0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40880</xdr:rowOff>
    </xdr:from>
    <xdr:to>
      <xdr:col>36</xdr:col>
      <xdr:colOff>165100</xdr:colOff>
      <xdr:row>98</xdr:row>
      <xdr:rowOff>142480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133607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3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129781</xdr:rowOff>
    </xdr:from>
    <xdr:to>
      <xdr:col>85</xdr:col>
      <xdr:colOff>127000</xdr:colOff>
      <xdr:row>38</xdr:row>
      <xdr:rowOff>139334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4881"/>
          <a:ext cx="8382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131523</xdr:rowOff>
    </xdr:from>
    <xdr:to>
      <xdr:col>81</xdr:col>
      <xdr:colOff>50800</xdr:colOff>
      <xdr:row>38</xdr:row>
      <xdr:rowOff>139334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6623"/>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128712</xdr:rowOff>
    </xdr:from>
    <xdr:to>
      <xdr:col>76</xdr:col>
      <xdr:colOff>114300</xdr:colOff>
      <xdr:row>38</xdr:row>
      <xdr:rowOff>131523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43812"/>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126521</xdr:rowOff>
    </xdr:from>
    <xdr:to>
      <xdr:col>71</xdr:col>
      <xdr:colOff>177800</xdr:colOff>
      <xdr:row>38</xdr:row>
      <xdr:rowOff>128712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4162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78981</xdr:rowOff>
    </xdr:from>
    <xdr:to>
      <xdr:col>85</xdr:col>
      <xdr:colOff>177800</xdr:colOff>
      <xdr:row>39</xdr:row>
      <xdr:rowOff>9131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88534</xdr:rowOff>
    </xdr:from>
    <xdr:to>
      <xdr:col>81</xdr:col>
      <xdr:colOff>101600</xdr:colOff>
      <xdr:row>39</xdr:row>
      <xdr:rowOff>18684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9811</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80723</xdr:rowOff>
    </xdr:from>
    <xdr:to>
      <xdr:col>76</xdr:col>
      <xdr:colOff>165100</xdr:colOff>
      <xdr:row>39</xdr:row>
      <xdr:rowOff>10873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2000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77912</xdr:rowOff>
    </xdr:from>
    <xdr:to>
      <xdr:col>72</xdr:col>
      <xdr:colOff>38100</xdr:colOff>
      <xdr:row>39</xdr:row>
      <xdr:rowOff>8062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170639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75721</xdr:rowOff>
    </xdr:from>
    <xdr:to>
      <xdr:col>67</xdr:col>
      <xdr:colOff>101600</xdr:colOff>
      <xdr:row>39</xdr:row>
      <xdr:rowOff>5871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8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28468</xdr:rowOff>
    </xdr:from>
    <xdr:to>
      <xdr:col>85</xdr:col>
      <xdr:colOff>127000</xdr:colOff>
      <xdr:row>76</xdr:row>
      <xdr:rowOff>8996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2887218"/>
          <a:ext cx="8382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28468</xdr:rowOff>
    </xdr:from>
    <xdr:to>
      <xdr:col>81</xdr:col>
      <xdr:colOff>50800</xdr:colOff>
      <xdr:row>75</xdr:row>
      <xdr:rowOff>142311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88721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39299</xdr:rowOff>
    </xdr:from>
    <xdr:to>
      <xdr:col>76</xdr:col>
      <xdr:colOff>114300</xdr:colOff>
      <xdr:row>75</xdr:row>
      <xdr:rowOff>142311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898049"/>
          <a:ext cx="8890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160297</xdr:rowOff>
    </xdr:from>
    <xdr:to>
      <xdr:col>71</xdr:col>
      <xdr:colOff>177800</xdr:colOff>
      <xdr:row>75</xdr:row>
      <xdr:rowOff>39299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847597"/>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129646</xdr:rowOff>
    </xdr:from>
    <xdr:to>
      <xdr:col>85</xdr:col>
      <xdr:colOff>177800</xdr:colOff>
      <xdr:row>76</xdr:row>
      <xdr:rowOff>59795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88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152523</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3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149118</xdr:rowOff>
    </xdr:from>
    <xdr:to>
      <xdr:col>81</xdr:col>
      <xdr:colOff>101600</xdr:colOff>
      <xdr:row>75</xdr:row>
      <xdr:rowOff>79268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8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95795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61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91511</xdr:rowOff>
    </xdr:from>
    <xdr:to>
      <xdr:col>76</xdr:col>
      <xdr:colOff>165100</xdr:colOff>
      <xdr:row>76</xdr:row>
      <xdr:rowOff>21661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38188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72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159949</xdr:rowOff>
    </xdr:from>
    <xdr:to>
      <xdr:col>72</xdr:col>
      <xdr:colOff>38100</xdr:colOff>
      <xdr:row>75</xdr:row>
      <xdr:rowOff>90099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8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106626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62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109497</xdr:rowOff>
    </xdr:from>
    <xdr:to>
      <xdr:col>67</xdr:col>
      <xdr:colOff>101600</xdr:colOff>
      <xdr:row>75</xdr:row>
      <xdr:rowOff>39647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56174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57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70701</xdr:rowOff>
    </xdr:from>
    <xdr:to>
      <xdr:col>85</xdr:col>
      <xdr:colOff>127000</xdr:colOff>
      <xdr:row>99</xdr:row>
      <xdr:rowOff>71534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7044251"/>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71534</xdr:rowOff>
    </xdr:from>
    <xdr:to>
      <xdr:col>81</xdr:col>
      <xdr:colOff>50800</xdr:colOff>
      <xdr:row>99</xdr:row>
      <xdr:rowOff>71982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7045084"/>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70439</xdr:rowOff>
    </xdr:from>
    <xdr:to>
      <xdr:col>76</xdr:col>
      <xdr:colOff>114300</xdr:colOff>
      <xdr:row>99</xdr:row>
      <xdr:rowOff>71982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704398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51808</xdr:rowOff>
    </xdr:from>
    <xdr:to>
      <xdr:col>71</xdr:col>
      <xdr:colOff>177800</xdr:colOff>
      <xdr:row>99</xdr:row>
      <xdr:rowOff>70439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7025358"/>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19901</xdr:rowOff>
    </xdr:from>
    <xdr:to>
      <xdr:col>85</xdr:col>
      <xdr:colOff>177800</xdr:colOff>
      <xdr:row>99</xdr:row>
      <xdr:rowOff>121501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20734</xdr:rowOff>
    </xdr:from>
    <xdr:to>
      <xdr:col>81</xdr:col>
      <xdr:colOff>101600</xdr:colOff>
      <xdr:row>99</xdr:row>
      <xdr:rowOff>122334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113461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7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21182</xdr:rowOff>
    </xdr:from>
    <xdr:to>
      <xdr:col>76</xdr:col>
      <xdr:colOff>165100</xdr:colOff>
      <xdr:row>99</xdr:row>
      <xdr:rowOff>122782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9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113909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708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19639</xdr:rowOff>
    </xdr:from>
    <xdr:to>
      <xdr:col>72</xdr:col>
      <xdr:colOff>38100</xdr:colOff>
      <xdr:row>99</xdr:row>
      <xdr:rowOff>121239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112366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70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1008</xdr:rowOff>
    </xdr:from>
    <xdr:to>
      <xdr:col>67</xdr:col>
      <xdr:colOff>101600</xdr:colOff>
      <xdr:row>99</xdr:row>
      <xdr:rowOff>102608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93735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706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84817</xdr:rowOff>
    </xdr:from>
    <xdr:to>
      <xdr:col>116</xdr:col>
      <xdr:colOff>63500</xdr:colOff>
      <xdr:row>59</xdr:row>
      <xdr:rowOff>86828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0036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72880</xdr:rowOff>
    </xdr:from>
    <xdr:to>
      <xdr:col>111</xdr:col>
      <xdr:colOff>177800</xdr:colOff>
      <xdr:row>59</xdr:row>
      <xdr:rowOff>84817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88430"/>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72880</xdr:rowOff>
    </xdr:from>
    <xdr:to>
      <xdr:col>107</xdr:col>
      <xdr:colOff>50800</xdr:colOff>
      <xdr:row>59</xdr:row>
      <xdr:rowOff>87792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88430"/>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86906</xdr:rowOff>
    </xdr:from>
    <xdr:to>
      <xdr:col>102</xdr:col>
      <xdr:colOff>114300</xdr:colOff>
      <xdr:row>59</xdr:row>
      <xdr:rowOff>87792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02456"/>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36028</xdr:rowOff>
    </xdr:from>
    <xdr:to>
      <xdr:col>116</xdr:col>
      <xdr:colOff>114300</xdr:colOff>
      <xdr:row>59</xdr:row>
      <xdr:rowOff>137628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166855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3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34017</xdr:rowOff>
    </xdr:from>
    <xdr:to>
      <xdr:col>112</xdr:col>
      <xdr:colOff>38100</xdr:colOff>
      <xdr:row>59</xdr:row>
      <xdr:rowOff>135617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152144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92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22080</xdr:rowOff>
    </xdr:from>
    <xdr:to>
      <xdr:col>107</xdr:col>
      <xdr:colOff>101600</xdr:colOff>
      <xdr:row>59</xdr:row>
      <xdr:rowOff>123680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140207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36992</xdr:rowOff>
    </xdr:from>
    <xdr:to>
      <xdr:col>102</xdr:col>
      <xdr:colOff>165100</xdr:colOff>
      <xdr:row>59</xdr:row>
      <xdr:rowOff>138592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129719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4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36106</xdr:rowOff>
    </xdr:from>
    <xdr:to>
      <xdr:col>98</xdr:col>
      <xdr:colOff>38100</xdr:colOff>
      <xdr:row>59</xdr:row>
      <xdr:rowOff>137706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128833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65748</xdr:rowOff>
    </xdr:from>
    <xdr:to>
      <xdr:col>116</xdr:col>
      <xdr:colOff>63500</xdr:colOff>
      <xdr:row>74</xdr:row>
      <xdr:rowOff>80188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53048"/>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64706</xdr:rowOff>
    </xdr:from>
    <xdr:to>
      <xdr:col>111</xdr:col>
      <xdr:colOff>177800</xdr:colOff>
      <xdr:row>74</xdr:row>
      <xdr:rowOff>80188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580556"/>
          <a:ext cx="889000" cy="18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41605</xdr:rowOff>
    </xdr:from>
    <xdr:to>
      <xdr:col>107</xdr:col>
      <xdr:colOff>50800</xdr:colOff>
      <xdr:row>73</xdr:row>
      <xdr:rowOff>64706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557455"/>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41605</xdr:rowOff>
    </xdr:from>
    <xdr:to>
      <xdr:col>102</xdr:col>
      <xdr:colOff>114300</xdr:colOff>
      <xdr:row>74</xdr:row>
      <xdr:rowOff>64706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557455"/>
          <a:ext cx="889000" cy="19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131551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125773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14948</xdr:rowOff>
    </xdr:from>
    <xdr:to>
      <xdr:col>116</xdr:col>
      <xdr:colOff>114300</xdr:colOff>
      <xdr:row>74</xdr:row>
      <xdr:rowOff>116548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37825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29388</xdr:rowOff>
    </xdr:from>
    <xdr:to>
      <xdr:col>112</xdr:col>
      <xdr:colOff>38100</xdr:colOff>
      <xdr:row>74</xdr:row>
      <xdr:rowOff>130988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147515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13906</xdr:rowOff>
    </xdr:from>
    <xdr:to>
      <xdr:col>107</xdr:col>
      <xdr:colOff>101600</xdr:colOff>
      <xdr:row>73</xdr:row>
      <xdr:rowOff>115506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132033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3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162255</xdr:rowOff>
    </xdr:from>
    <xdr:to>
      <xdr:col>102</xdr:col>
      <xdr:colOff>165100</xdr:colOff>
      <xdr:row>73</xdr:row>
      <xdr:rowOff>92405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5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108932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28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13906</xdr:rowOff>
    </xdr:from>
    <xdr:to>
      <xdr:col>98</xdr:col>
      <xdr:colOff>38100</xdr:colOff>
      <xdr:row>74</xdr:row>
      <xdr:rowOff>115506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132033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160,653</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円となっており、類似団体や県平均と比較しても、一人当たりコストが高い状況となっている。第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最小の経費で最大の効果を挙げること、常にその組織及び運営の合理化に努めること、そして職員数を厳格に管理することは行政の使命であり、住民ニーズに対応した経営体としての行政組織のあり方が求められていることを踏まえ、引き続き財政健全化と公共サービス向上の均衡を保ちつつ、適正な定員管理に努める。</a:t>
          </a:r>
        </a:p>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195,943</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円となっており、類似団体や県平均と比較しても、一人当たりコストが高い状況となっている。消防・ごみ処理・</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等の多くの事務を一部事務組合で運営し、負担金として支出するため、相対的に高い水準になると考える　また、一部事務組合が所有する施設に係る普通建設事業が集中したことにより負担金が増加した。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127,920</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が非常に高い状況となっている。これは、保育料の無償化、高校卒業までの子ども医療費の全額助成、障がい福祉サービスや障がい児通所支援等の自立支援給付費が増加しており、今後も多額の費用を要するものと見込まれ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島根県吉賀町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
6,136
336.50
6,505,807
6,346,208
141,185
3,735,847
8,193,082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167386</xdr:rowOff>
    </xdr:from>
    <xdr:to>
      <xdr:col>24</xdr:col>
      <xdr:colOff>63500</xdr:colOff>
      <xdr:row>33</xdr:row>
      <xdr:rowOff>126746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53786"/>
          <a:ext cx="8382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126746</xdr:rowOff>
    </xdr:from>
    <xdr:to>
      <xdr:col>19</xdr:col>
      <xdr:colOff>177800</xdr:colOff>
      <xdr:row>33</xdr:row>
      <xdr:rowOff>165227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459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165227</xdr:rowOff>
    </xdr:from>
    <xdr:to>
      <xdr:col>15</xdr:col>
      <xdr:colOff>50800</xdr:colOff>
      <xdr:row>33</xdr:row>
      <xdr:rowOff>168529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2307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168529</xdr:rowOff>
    </xdr:from>
    <xdr:to>
      <xdr:col>10</xdr:col>
      <xdr:colOff>114300</xdr:colOff>
      <xdr:row>34</xdr:row>
      <xdr:rowOff>3937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63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116586</xdr:rowOff>
    </xdr:from>
    <xdr:to>
      <xdr:col>24</xdr:col>
      <xdr:colOff>114300</xdr:colOff>
      <xdr:row>33</xdr:row>
      <xdr:rowOff>46736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139463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75946</xdr:rowOff>
    </xdr:from>
    <xdr:to>
      <xdr:col>20</xdr:col>
      <xdr:colOff>38100</xdr:colOff>
      <xdr:row>34</xdr:row>
      <xdr:rowOff>6096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22623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114427</xdr:rowOff>
    </xdr:from>
    <xdr:to>
      <xdr:col>15</xdr:col>
      <xdr:colOff>101600</xdr:colOff>
      <xdr:row>34</xdr:row>
      <xdr:rowOff>44577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61104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117729</xdr:rowOff>
    </xdr:from>
    <xdr:to>
      <xdr:col>10</xdr:col>
      <xdr:colOff>165100</xdr:colOff>
      <xdr:row>34</xdr:row>
      <xdr:rowOff>47879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39006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124587</xdr:rowOff>
    </xdr:from>
    <xdr:to>
      <xdr:col>6</xdr:col>
      <xdr:colOff>38100</xdr:colOff>
      <xdr:row>34</xdr:row>
      <xdr:rowOff>54737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45864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146831</xdr:rowOff>
    </xdr:from>
    <xdr:to>
      <xdr:col>24</xdr:col>
      <xdr:colOff>63500</xdr:colOff>
      <xdr:row>58</xdr:row>
      <xdr:rowOff>28026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9481"/>
          <a:ext cx="838200" cy="5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146831</xdr:rowOff>
    </xdr:from>
    <xdr:to>
      <xdr:col>19</xdr:col>
      <xdr:colOff>177800</xdr:colOff>
      <xdr:row>58</xdr:row>
      <xdr:rowOff>37789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948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1072</xdr:rowOff>
    </xdr:from>
    <xdr:to>
      <xdr:col>15</xdr:col>
      <xdr:colOff>50800</xdr:colOff>
      <xdr:row>58</xdr:row>
      <xdr:rowOff>37789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5172"/>
          <a:ext cx="889000" cy="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1072</xdr:rowOff>
    </xdr:from>
    <xdr:to>
      <xdr:col>10</xdr:col>
      <xdr:colOff>114300</xdr:colOff>
      <xdr:row>58</xdr:row>
      <xdr:rowOff>15301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5172"/>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46210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9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63424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0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148676</xdr:rowOff>
    </xdr:from>
    <xdr:to>
      <xdr:col>24</xdr:col>
      <xdr:colOff>114300</xdr:colOff>
      <xdr:row>58</xdr:row>
      <xdr:rowOff>78826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108053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96031</xdr:rowOff>
    </xdr:from>
    <xdr:to>
      <xdr:col>20</xdr:col>
      <xdr:colOff>38100</xdr:colOff>
      <xdr:row>58</xdr:row>
      <xdr:rowOff>26181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42708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4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158439</xdr:rowOff>
    </xdr:from>
    <xdr:to>
      <xdr:col>15</xdr:col>
      <xdr:colOff>101600</xdr:colOff>
      <xdr:row>58</xdr:row>
      <xdr:rowOff>88589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105116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0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121722</xdr:rowOff>
    </xdr:from>
    <xdr:to>
      <xdr:col>10</xdr:col>
      <xdr:colOff>165100</xdr:colOff>
      <xdr:row>58</xdr:row>
      <xdr:rowOff>51872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68399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135951</xdr:rowOff>
    </xdr:from>
    <xdr:to>
      <xdr:col>6</xdr:col>
      <xdr:colOff>38100</xdr:colOff>
      <xdr:row>58</xdr:row>
      <xdr:rowOff>66101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82628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8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72126</xdr:rowOff>
    </xdr:from>
    <xdr:to>
      <xdr:col>24</xdr:col>
      <xdr:colOff>63500</xdr:colOff>
      <xdr:row>73</xdr:row>
      <xdr:rowOff>1229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245076"/>
          <a:ext cx="838200" cy="27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1229</xdr:rowOff>
    </xdr:from>
    <xdr:to>
      <xdr:col>19</xdr:col>
      <xdr:colOff>177800</xdr:colOff>
      <xdr:row>73</xdr:row>
      <xdr:rowOff>2837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1707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2837</xdr:rowOff>
    </xdr:from>
    <xdr:to>
      <xdr:col>15</xdr:col>
      <xdr:colOff>50800</xdr:colOff>
      <xdr:row>73</xdr:row>
      <xdr:rowOff>89004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18687"/>
          <a:ext cx="889000" cy="8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89004</xdr:rowOff>
    </xdr:from>
    <xdr:to>
      <xdr:col>10</xdr:col>
      <xdr:colOff>114300</xdr:colOff>
      <xdr:row>74</xdr:row>
      <xdr:rowOff>54242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04854"/>
          <a:ext cx="889000" cy="1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49336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21326</xdr:rowOff>
    </xdr:from>
    <xdr:to>
      <xdr:col>24</xdr:col>
      <xdr:colOff>114300</xdr:colOff>
      <xdr:row>71</xdr:row>
      <xdr:rowOff>122926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9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145803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4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121879</xdr:rowOff>
    </xdr:from>
    <xdr:to>
      <xdr:col>20</xdr:col>
      <xdr:colOff>38100</xdr:colOff>
      <xdr:row>73</xdr:row>
      <xdr:rowOff>52029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68556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123487</xdr:rowOff>
    </xdr:from>
    <xdr:to>
      <xdr:col>15</xdr:col>
      <xdr:colOff>101600</xdr:colOff>
      <xdr:row>73</xdr:row>
      <xdr:rowOff>53637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70164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4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38204</xdr:rowOff>
    </xdr:from>
    <xdr:to>
      <xdr:col>10</xdr:col>
      <xdr:colOff>165100</xdr:colOff>
      <xdr:row>73</xdr:row>
      <xdr:rowOff>139804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156331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2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3442</xdr:rowOff>
    </xdr:from>
    <xdr:to>
      <xdr:col>6</xdr:col>
      <xdr:colOff>38100</xdr:colOff>
      <xdr:row>74</xdr:row>
      <xdr:rowOff>105042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121569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6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161297</xdr:rowOff>
    </xdr:from>
    <xdr:to>
      <xdr:col>24</xdr:col>
      <xdr:colOff>63500</xdr:colOff>
      <xdr:row>97</xdr:row>
      <xdr:rowOff>169314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91947"/>
          <a:ext cx="8382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154670</xdr:rowOff>
    </xdr:from>
    <xdr:to>
      <xdr:col>19</xdr:col>
      <xdr:colOff>177800</xdr:colOff>
      <xdr:row>97</xdr:row>
      <xdr:rowOff>161297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85320"/>
          <a:ext cx="889000" cy="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154670</xdr:rowOff>
    </xdr:from>
    <xdr:to>
      <xdr:col>15</xdr:col>
      <xdr:colOff>50800</xdr:colOff>
      <xdr:row>97</xdr:row>
      <xdr:rowOff>155214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8532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155214</xdr:rowOff>
    </xdr:from>
    <xdr:to>
      <xdr:col>10</xdr:col>
      <xdr:colOff>114300</xdr:colOff>
      <xdr:row>98</xdr:row>
      <xdr:rowOff>15444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85864"/>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108693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118514</xdr:rowOff>
    </xdr:from>
    <xdr:to>
      <xdr:col>24</xdr:col>
      <xdr:colOff>114300</xdr:colOff>
      <xdr:row>98</xdr:row>
      <xdr:rowOff>48664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141391</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110497</xdr:rowOff>
    </xdr:from>
    <xdr:to>
      <xdr:col>20</xdr:col>
      <xdr:colOff>38100</xdr:colOff>
      <xdr:row>98</xdr:row>
      <xdr:rowOff>40647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57174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103870</xdr:rowOff>
    </xdr:from>
    <xdr:to>
      <xdr:col>15</xdr:col>
      <xdr:colOff>101600</xdr:colOff>
      <xdr:row>98</xdr:row>
      <xdr:rowOff>34020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50547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0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104414</xdr:rowOff>
    </xdr:from>
    <xdr:to>
      <xdr:col>10</xdr:col>
      <xdr:colOff>165100</xdr:colOff>
      <xdr:row>98</xdr:row>
      <xdr:rowOff>34564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51091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51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136094</xdr:rowOff>
    </xdr:from>
    <xdr:to>
      <xdr:col>6</xdr:col>
      <xdr:colOff>38100</xdr:colOff>
      <xdr:row>98</xdr:row>
      <xdr:rowOff>66244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82771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54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63500</xdr:rowOff>
    </xdr:from>
    <xdr:to>
      <xdr:col>55</xdr:col>
      <xdr:colOff>0</xdr:colOff>
      <xdr:row>38</xdr:row>
      <xdr:rowOff>119126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78600"/>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150749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34226"/>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71501</xdr:rowOff>
    </xdr:from>
    <xdr:to>
      <xdr:col>45</xdr:col>
      <xdr:colOff>177800</xdr:colOff>
      <xdr:row>38</xdr:row>
      <xdr:rowOff>150749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86601"/>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71501</xdr:rowOff>
    </xdr:from>
    <xdr:to>
      <xdr:col>41</xdr:col>
      <xdr:colOff>50800</xdr:colOff>
      <xdr:row>39</xdr:row>
      <xdr:rowOff>10160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8660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35577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7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68326</xdr:rowOff>
    </xdr:from>
    <xdr:to>
      <xdr:col>50</xdr:col>
      <xdr:colOff>165100</xdr:colOff>
      <xdr:row>38</xdr:row>
      <xdr:rowOff>169926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161053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99949</xdr:rowOff>
    </xdr:from>
    <xdr:to>
      <xdr:col>46</xdr:col>
      <xdr:colOff>38100</xdr:colOff>
      <xdr:row>39</xdr:row>
      <xdr:rowOff>30099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21226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20701</xdr:rowOff>
    </xdr:from>
    <xdr:to>
      <xdr:col>41</xdr:col>
      <xdr:colOff>101600</xdr:colOff>
      <xdr:row>38</xdr:row>
      <xdr:rowOff>122301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113428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130810</xdr:rowOff>
    </xdr:from>
    <xdr:to>
      <xdr:col>36</xdr:col>
      <xdr:colOff>165100</xdr:colOff>
      <xdr:row>39</xdr:row>
      <xdr:rowOff>60960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52087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57642</xdr:rowOff>
    </xdr:from>
    <xdr:to>
      <xdr:col>55</xdr:col>
      <xdr:colOff>0</xdr:colOff>
      <xdr:row>58</xdr:row>
      <xdr:rowOff>82028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1742"/>
          <a:ext cx="838200" cy="2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82028</xdr:rowOff>
    </xdr:from>
    <xdr:to>
      <xdr:col>50</xdr:col>
      <xdr:colOff>114300</xdr:colOff>
      <xdr:row>58</xdr:row>
      <xdr:rowOff>109510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26128"/>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109510</xdr:rowOff>
    </xdr:from>
    <xdr:to>
      <xdr:col>45</xdr:col>
      <xdr:colOff>177800</xdr:colOff>
      <xdr:row>58</xdr:row>
      <xdr:rowOff>112367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5361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107224</xdr:rowOff>
    </xdr:from>
    <xdr:to>
      <xdr:col>41</xdr:col>
      <xdr:colOff>50800</xdr:colOff>
      <xdr:row>58</xdr:row>
      <xdr:rowOff>112367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513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6842</xdr:rowOff>
    </xdr:from>
    <xdr:to>
      <xdr:col>55</xdr:col>
      <xdr:colOff>50800</xdr:colOff>
      <xdr:row>58</xdr:row>
      <xdr:rowOff>108442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29719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31228</xdr:rowOff>
    </xdr:from>
    <xdr:to>
      <xdr:col>50</xdr:col>
      <xdr:colOff>165100</xdr:colOff>
      <xdr:row>58</xdr:row>
      <xdr:rowOff>132828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149355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58710</xdr:rowOff>
    </xdr:from>
    <xdr:to>
      <xdr:col>46</xdr:col>
      <xdr:colOff>38100</xdr:colOff>
      <xdr:row>58</xdr:row>
      <xdr:rowOff>160310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5387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61567</xdr:rowOff>
    </xdr:from>
    <xdr:to>
      <xdr:col>41</xdr:col>
      <xdr:colOff>101600</xdr:colOff>
      <xdr:row>58</xdr:row>
      <xdr:rowOff>163167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154294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56424</xdr:rowOff>
    </xdr:from>
    <xdr:to>
      <xdr:col>36</xdr:col>
      <xdr:colOff>165100</xdr:colOff>
      <xdr:row>58</xdr:row>
      <xdr:rowOff>158024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149151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29218</xdr:rowOff>
    </xdr:from>
    <xdr:to>
      <xdr:col>55</xdr:col>
      <xdr:colOff>0</xdr:colOff>
      <xdr:row>78</xdr:row>
      <xdr:rowOff>59584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02318"/>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167331</xdr:rowOff>
    </xdr:from>
    <xdr:to>
      <xdr:col>50</xdr:col>
      <xdr:colOff>114300</xdr:colOff>
      <xdr:row>78</xdr:row>
      <xdr:rowOff>29218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68981"/>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107094</xdr:rowOff>
    </xdr:from>
    <xdr:to>
      <xdr:col>45</xdr:col>
      <xdr:colOff>177800</xdr:colOff>
      <xdr:row>77</xdr:row>
      <xdr:rowOff>167331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08744"/>
          <a:ext cx="889000" cy="6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2654</xdr:rowOff>
    </xdr:from>
    <xdr:to>
      <xdr:col>41</xdr:col>
      <xdr:colOff>50800</xdr:colOff>
      <xdr:row>77</xdr:row>
      <xdr:rowOff>107094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032854"/>
          <a:ext cx="889000" cy="27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62199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8784</xdr:rowOff>
    </xdr:from>
    <xdr:to>
      <xdr:col>55</xdr:col>
      <xdr:colOff>50800</xdr:colOff>
      <xdr:row>78</xdr:row>
      <xdr:rowOff>110384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31661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149868</xdr:rowOff>
    </xdr:from>
    <xdr:to>
      <xdr:col>50</xdr:col>
      <xdr:colOff>165100</xdr:colOff>
      <xdr:row>78</xdr:row>
      <xdr:rowOff>80018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116531</xdr:rowOff>
    </xdr:from>
    <xdr:to>
      <xdr:col>46</xdr:col>
      <xdr:colOff>38100</xdr:colOff>
      <xdr:row>78</xdr:row>
      <xdr:rowOff>46681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63208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56294</xdr:rowOff>
    </xdr:from>
    <xdr:to>
      <xdr:col>41</xdr:col>
      <xdr:colOff>101600</xdr:colOff>
      <xdr:row>77</xdr:row>
      <xdr:rowOff>157894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3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123304</xdr:rowOff>
    </xdr:from>
    <xdr:to>
      <xdr:col>36</xdr:col>
      <xdr:colOff>165100</xdr:colOff>
      <xdr:row>76</xdr:row>
      <xdr:rowOff>53454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9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69981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84516</xdr:rowOff>
    </xdr:from>
    <xdr:to>
      <xdr:col>55</xdr:col>
      <xdr:colOff>0</xdr:colOff>
      <xdr:row>98</xdr:row>
      <xdr:rowOff>97041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86616"/>
          <a:ext cx="8382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84516</xdr:rowOff>
    </xdr:from>
    <xdr:to>
      <xdr:col>50</xdr:col>
      <xdr:colOff>114300</xdr:colOff>
      <xdr:row>98</xdr:row>
      <xdr:rowOff>87561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86616"/>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87561</xdr:rowOff>
    </xdr:from>
    <xdr:to>
      <xdr:col>45</xdr:col>
      <xdr:colOff>177800</xdr:colOff>
      <xdr:row>98</xdr:row>
      <xdr:rowOff>93956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89661"/>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93956</xdr:rowOff>
    </xdr:from>
    <xdr:to>
      <xdr:col>41</xdr:col>
      <xdr:colOff>50800</xdr:colOff>
      <xdr:row>98</xdr:row>
      <xdr:rowOff>98349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96056"/>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9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46241</xdr:rowOff>
    </xdr:from>
    <xdr:to>
      <xdr:col>55</xdr:col>
      <xdr:colOff>50800</xdr:colOff>
      <xdr:row>98</xdr:row>
      <xdr:rowOff>147841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33716</xdr:rowOff>
    </xdr:from>
    <xdr:to>
      <xdr:col>50</xdr:col>
      <xdr:colOff>165100</xdr:colOff>
      <xdr:row>98</xdr:row>
      <xdr:rowOff>135316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151843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61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36761</xdr:rowOff>
    </xdr:from>
    <xdr:to>
      <xdr:col>46</xdr:col>
      <xdr:colOff>38100</xdr:colOff>
      <xdr:row>98</xdr:row>
      <xdr:rowOff>138361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154888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61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43156</xdr:rowOff>
    </xdr:from>
    <xdr:to>
      <xdr:col>41</xdr:col>
      <xdr:colOff>101600</xdr:colOff>
      <xdr:row>98</xdr:row>
      <xdr:rowOff>144756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161283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62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47549</xdr:rowOff>
    </xdr:from>
    <xdr:to>
      <xdr:col>36</xdr:col>
      <xdr:colOff>165100</xdr:colOff>
      <xdr:row>98</xdr:row>
      <xdr:rowOff>149149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31477</xdr:rowOff>
    </xdr:from>
    <xdr:to>
      <xdr:col>85</xdr:col>
      <xdr:colOff>127000</xdr:colOff>
      <xdr:row>37</xdr:row>
      <xdr:rowOff>49213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75127"/>
          <a:ext cx="8382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12903</xdr:rowOff>
    </xdr:from>
    <xdr:to>
      <xdr:col>81</xdr:col>
      <xdr:colOff>50800</xdr:colOff>
      <xdr:row>37</xdr:row>
      <xdr:rowOff>49213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56553"/>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91237</xdr:rowOff>
    </xdr:from>
    <xdr:to>
      <xdr:col>76</xdr:col>
      <xdr:colOff>114300</xdr:colOff>
      <xdr:row>37</xdr:row>
      <xdr:rowOff>12903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263437"/>
          <a:ext cx="8890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37802</xdr:rowOff>
    </xdr:from>
    <xdr:to>
      <xdr:col>71</xdr:col>
      <xdr:colOff>177800</xdr:colOff>
      <xdr:row>36</xdr:row>
      <xdr:rowOff>91237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10002"/>
          <a:ext cx="889000" cy="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152127</xdr:rowOff>
    </xdr:from>
    <xdr:to>
      <xdr:col>85</xdr:col>
      <xdr:colOff>177800</xdr:colOff>
      <xdr:row>37</xdr:row>
      <xdr:rowOff>82277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3554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169863</xdr:rowOff>
    </xdr:from>
    <xdr:to>
      <xdr:col>81</xdr:col>
      <xdr:colOff>101600</xdr:colOff>
      <xdr:row>37</xdr:row>
      <xdr:rowOff>100013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116540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133553</xdr:rowOff>
    </xdr:from>
    <xdr:to>
      <xdr:col>76</xdr:col>
      <xdr:colOff>165100</xdr:colOff>
      <xdr:row>37</xdr:row>
      <xdr:rowOff>63703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80230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8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40437</xdr:rowOff>
    </xdr:from>
    <xdr:to>
      <xdr:col>72</xdr:col>
      <xdr:colOff>38100</xdr:colOff>
      <xdr:row>36</xdr:row>
      <xdr:rowOff>142037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158452</xdr:rowOff>
    </xdr:from>
    <xdr:to>
      <xdr:col>67</xdr:col>
      <xdr:colOff>101600</xdr:colOff>
      <xdr:row>36</xdr:row>
      <xdr:rowOff>88602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79729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2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127730</xdr:rowOff>
    </xdr:from>
    <xdr:to>
      <xdr:col>85</xdr:col>
      <xdr:colOff>127000</xdr:colOff>
      <xdr:row>56</xdr:row>
      <xdr:rowOff>44863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57480"/>
          <a:ext cx="8382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94766</xdr:rowOff>
    </xdr:from>
    <xdr:to>
      <xdr:col>81</xdr:col>
      <xdr:colOff>50800</xdr:colOff>
      <xdr:row>56</xdr:row>
      <xdr:rowOff>44863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53066"/>
          <a:ext cx="889000" cy="29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107463</xdr:rowOff>
    </xdr:from>
    <xdr:to>
      <xdr:col>76</xdr:col>
      <xdr:colOff>114300</xdr:colOff>
      <xdr:row>54</xdr:row>
      <xdr:rowOff>94766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194313"/>
          <a:ext cx="889000" cy="15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107463</xdr:rowOff>
    </xdr:from>
    <xdr:to>
      <xdr:col>71</xdr:col>
      <xdr:colOff>177800</xdr:colOff>
      <xdr:row>55</xdr:row>
      <xdr:rowOff>152547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194313"/>
          <a:ext cx="889000" cy="38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99779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97000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76930</xdr:rowOff>
    </xdr:from>
    <xdr:to>
      <xdr:col>85</xdr:col>
      <xdr:colOff>177800</xdr:colOff>
      <xdr:row>56</xdr:row>
      <xdr:rowOff>7080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99807</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5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165513</xdr:rowOff>
    </xdr:from>
    <xdr:to>
      <xdr:col>81</xdr:col>
      <xdr:colOff>101600</xdr:colOff>
      <xdr:row>56</xdr:row>
      <xdr:rowOff>95663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112190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3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43966</xdr:rowOff>
    </xdr:from>
    <xdr:to>
      <xdr:col>76</xdr:col>
      <xdr:colOff>165100</xdr:colOff>
      <xdr:row>54</xdr:row>
      <xdr:rowOff>145566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162093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0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56663</xdr:rowOff>
    </xdr:from>
    <xdr:to>
      <xdr:col>72</xdr:col>
      <xdr:colOff>38100</xdr:colOff>
      <xdr:row>53</xdr:row>
      <xdr:rowOff>158263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1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3340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91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101747</xdr:rowOff>
    </xdr:from>
    <xdr:to>
      <xdr:col>67</xdr:col>
      <xdr:colOff>101600</xdr:colOff>
      <xdr:row>56</xdr:row>
      <xdr:rowOff>31897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48424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3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129781</xdr:rowOff>
    </xdr:from>
    <xdr:to>
      <xdr:col>85</xdr:col>
      <xdr:colOff>127000</xdr:colOff>
      <xdr:row>78</xdr:row>
      <xdr:rowOff>139334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02881"/>
          <a:ext cx="8382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131522</xdr:rowOff>
    </xdr:from>
    <xdr:to>
      <xdr:col>81</xdr:col>
      <xdr:colOff>50800</xdr:colOff>
      <xdr:row>78</xdr:row>
      <xdr:rowOff>139334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04622"/>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128712</xdr:rowOff>
    </xdr:from>
    <xdr:to>
      <xdr:col>76</xdr:col>
      <xdr:colOff>114300</xdr:colOff>
      <xdr:row>78</xdr:row>
      <xdr:rowOff>131522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01812"/>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126521</xdr:rowOff>
    </xdr:from>
    <xdr:to>
      <xdr:col>71</xdr:col>
      <xdr:colOff>177800</xdr:colOff>
      <xdr:row>78</xdr:row>
      <xdr:rowOff>128712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9962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78981</xdr:rowOff>
    </xdr:from>
    <xdr:to>
      <xdr:col>85</xdr:col>
      <xdr:colOff>177800</xdr:colOff>
      <xdr:row>79</xdr:row>
      <xdr:rowOff>9131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88534</xdr:rowOff>
    </xdr:from>
    <xdr:to>
      <xdr:col>81</xdr:col>
      <xdr:colOff>101600</xdr:colOff>
      <xdr:row>79</xdr:row>
      <xdr:rowOff>18684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9811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55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80722</xdr:rowOff>
    </xdr:from>
    <xdr:to>
      <xdr:col>76</xdr:col>
      <xdr:colOff>165100</xdr:colOff>
      <xdr:row>79</xdr:row>
      <xdr:rowOff>10872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1999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4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77912</xdr:rowOff>
    </xdr:from>
    <xdr:to>
      <xdr:col>72</xdr:col>
      <xdr:colOff>38100</xdr:colOff>
      <xdr:row>79</xdr:row>
      <xdr:rowOff>8062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170639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4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75721</xdr:rowOff>
    </xdr:from>
    <xdr:to>
      <xdr:col>67</xdr:col>
      <xdr:colOff>101600</xdr:colOff>
      <xdr:row>79</xdr:row>
      <xdr:rowOff>5871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4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28468</xdr:rowOff>
    </xdr:from>
    <xdr:to>
      <xdr:col>85</xdr:col>
      <xdr:colOff>127000</xdr:colOff>
      <xdr:row>96</xdr:row>
      <xdr:rowOff>8996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316218"/>
          <a:ext cx="838200" cy="15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28468</xdr:rowOff>
    </xdr:from>
    <xdr:to>
      <xdr:col>81</xdr:col>
      <xdr:colOff>50800</xdr:colOff>
      <xdr:row>95</xdr:row>
      <xdr:rowOff>142311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31621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39298</xdr:rowOff>
    </xdr:from>
    <xdr:to>
      <xdr:col>76</xdr:col>
      <xdr:colOff>114300</xdr:colOff>
      <xdr:row>95</xdr:row>
      <xdr:rowOff>142311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327048"/>
          <a:ext cx="889000" cy="1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160297</xdr:rowOff>
    </xdr:from>
    <xdr:to>
      <xdr:col>71</xdr:col>
      <xdr:colOff>177800</xdr:colOff>
      <xdr:row>95</xdr:row>
      <xdr:rowOff>39298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276597"/>
          <a:ext cx="8890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129646</xdr:rowOff>
    </xdr:from>
    <xdr:to>
      <xdr:col>85</xdr:col>
      <xdr:colOff>177800</xdr:colOff>
      <xdr:row>96</xdr:row>
      <xdr:rowOff>59796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152523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26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149118</xdr:rowOff>
    </xdr:from>
    <xdr:to>
      <xdr:col>81</xdr:col>
      <xdr:colOff>101600</xdr:colOff>
      <xdr:row>95</xdr:row>
      <xdr:rowOff>79268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95795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04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91511</xdr:rowOff>
    </xdr:from>
    <xdr:to>
      <xdr:col>76</xdr:col>
      <xdr:colOff>165100</xdr:colOff>
      <xdr:row>96</xdr:row>
      <xdr:rowOff>21661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3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38188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1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159948</xdr:rowOff>
    </xdr:from>
    <xdr:to>
      <xdr:col>72</xdr:col>
      <xdr:colOff>38100</xdr:colOff>
      <xdr:row>95</xdr:row>
      <xdr:rowOff>90098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2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106625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05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109497</xdr:rowOff>
    </xdr:from>
    <xdr:to>
      <xdr:col>67</xdr:col>
      <xdr:colOff>101600</xdr:colOff>
      <xdr:row>95</xdr:row>
      <xdr:rowOff>39647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2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56174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0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276,366</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非常に高い状況である。これは、保育料の無償化及び障がい福祉サービスや障がい児通所支援等の自立支援給付費の増加による扶助費の増加、一人当たりの医療費の増加や高齢化に伴う医療及び介護給付費の増加による保険事業特別会計への繰出金の増加等が要因であるが、今後も多額の費用を要するものと見込ま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115,118</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円となっており、類似団体や県平均と比較しても、一人当たりコストは非常に高い状況である。平成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の高水準の要因は、小学校施設の空調整備、グラウンド整備等の大型普通建設事業が続いたためである。来年度も引き続き中学校の空調整備及び中学校施設改修事業を予定しているため、事業費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103,588</a:t>
          </a:r>
          <a:r>
            <a:rPr kumimoji="1" lang="ja-JP" altLang="en-US" sz="1300">
              <a:latin typeface="ＭＳ Ｐゴシック" panose="020B0600070205080204" pitchFamily="50" charset="-128"/>
              <a:ea typeface="ＭＳ Ｐゴシック" panose="020B0600070205080204" pitchFamily="50" charset="-128"/>
            </a:rPr>
            <a:t>円となっており、類似団体や県平均と比較しても、一人当たりコストは高い状況である。なお、平成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繰上償還を行ったため増加している。今後は普通建設事業に伴う地方債発行により地方債残高は増加に転じていることから、公債費は増加していくことが見込まれる。事業の必要性や事業効果を考慮し、起債に大きく依存することがないように、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大規模災害の発生に伴う財政需要の増加、経済状況の変化に伴う地方交付税減の歳入の減少、公共施設の長寿命化対策等による公債費の増加等が生じた場合にあっても、適切に対応し、安定的な財政運営を行うための備えとして、前年度とほぼ同額である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億円を維持している。財政負担の抑制や住民負担等の適正化について引き続き検討していく。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一般会計及び水道事業会計の黒字が多いものの、いずれも一般会計からの繰り出しで成り立っている会計である。</a:t>
          </a:r>
        </a:p>
        <a:p>
          <a:r>
            <a:rPr kumimoji="1" lang="ja-JP" altLang="en-US" sz="1400">
              <a:latin typeface="ＭＳ ゴシック" pitchFamily="49" charset="-128"/>
              <a:ea typeface="ＭＳ ゴシック" pitchFamily="49" charset="-128"/>
            </a:rPr>
            <a:t>　それ以外の会計について、小水力発電事業特別会計は独立採算性を堅持しているものの、ほとんどの会計において、一般会計からの繰り出しにより、成り立っている。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保険事業特別会計への繰出金については、医療の高度化による一人当たりの医療費の増加や高齢化に伴う医療及び介護給付費の増加などにより、年々増加傾向にある。今後も、医療費及び保険税（料）の適正化を行い、健全な保険事業の運営に努めていく。</a:t>
          </a:r>
        </a:p>
        <a:p>
          <a:r>
            <a:rPr kumimoji="1" lang="ja-JP" altLang="en-US" sz="1400">
              <a:latin typeface="ＭＳ ゴシック" pitchFamily="49" charset="-128"/>
              <a:ea typeface="ＭＳ ゴシック" pitchFamily="49" charset="-128"/>
            </a:rPr>
            <a:t>　また、下水道事業特別会計における公債費の増加に伴う繰出金も増加し財政を圧迫していることから、受益者負担の見直し含めた経営の健全化に向けた取り組みを進める。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820%20&#12304;&#36001;&#25919;&#29366;&#27841;&#36039;&#26009;&#38598;&#12305;_325058_&#21513;&#36032;&#30010;_2018/&#12304;&#36001;&#25919;&#29366;&#27841;&#36039;&#26009;&#38598;&#12305;_325058_&#21513;&#3603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40.5</v>
          </cell>
        </row>
        <row r="53">
          <cell r="CN53">
            <v>57.1</v>
          </cell>
        </row>
        <row r="55">
          <cell r="AN55" t="str">
            <v>類似団体内平均値</v>
          </cell>
          <cell r="CN55">
            <v>0</v>
          </cell>
        </row>
        <row r="57">
          <cell r="CN57">
            <v>59.1</v>
          </cell>
        </row>
        <row r="72">
          <cell r="BP72" t="str">
            <v>H26</v>
          </cell>
          <cell r="BX72" t="str">
            <v>H27</v>
          </cell>
          <cell r="CF72" t="str">
            <v>H28</v>
          </cell>
          <cell r="CN72" t="str">
            <v>H29</v>
          </cell>
          <cell r="CV72" t="str">
            <v>H30</v>
          </cell>
        </row>
        <row r="73">
          <cell r="AN73" t="str">
            <v>当該団体値</v>
          </cell>
          <cell r="BP73">
            <v>26.2</v>
          </cell>
          <cell r="BX73">
            <v>26.9</v>
          </cell>
          <cell r="CF73">
            <v>35.299999999999997</v>
          </cell>
          <cell r="CN73">
            <v>40.5</v>
          </cell>
          <cell r="CV73">
            <v>53.7</v>
          </cell>
        </row>
        <row r="75">
          <cell r="BP75">
            <v>7</v>
          </cell>
          <cell r="BX75">
            <v>6.1</v>
          </cell>
          <cell r="CF75">
            <v>5.5</v>
          </cell>
          <cell r="CN75">
            <v>5.3</v>
          </cell>
          <cell r="CV75">
            <v>5.8</v>
          </cell>
        </row>
        <row r="77">
          <cell r="AN77" t="str">
            <v>類似団体内平均値</v>
          </cell>
          <cell r="BP77">
            <v>0</v>
          </cell>
          <cell r="BX77">
            <v>0</v>
          </cell>
          <cell r="CF77">
            <v>0</v>
          </cell>
          <cell r="CN77">
            <v>0</v>
          </cell>
          <cell r="CV77">
            <v>0</v>
          </cell>
        </row>
        <row r="79">
          <cell r="BP79">
            <v>9.1</v>
          </cell>
          <cell r="BX79">
            <v>8.6</v>
          </cell>
          <cell r="CF79">
            <v>7.3</v>
          </cell>
          <cell r="CN79">
            <v>7.2</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6505807</v>
      </c>
      <c r="BO4" s="392"/>
      <c r="BP4" s="392"/>
      <c r="BQ4" s="392"/>
      <c r="BR4" s="392"/>
      <c r="BS4" s="392"/>
      <c r="BT4" s="392"/>
      <c r="BU4" s="393"/>
      <c r="BV4" s="391">
        <v>6780025</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3.8</v>
      </c>
      <c r="CU4" s="398"/>
      <c r="CV4" s="398"/>
      <c r="CW4" s="398"/>
      <c r="CX4" s="398"/>
      <c r="CY4" s="398"/>
      <c r="CZ4" s="398"/>
      <c r="DA4" s="399"/>
      <c r="DB4" s="397">
        <v>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6346208</v>
      </c>
      <c r="BO5" s="429"/>
      <c r="BP5" s="429"/>
      <c r="BQ5" s="429"/>
      <c r="BR5" s="429"/>
      <c r="BS5" s="429"/>
      <c r="BT5" s="429"/>
      <c r="BU5" s="430"/>
      <c r="BV5" s="428">
        <v>6632939</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89.4</v>
      </c>
      <c r="CU5" s="426"/>
      <c r="CV5" s="426"/>
      <c r="CW5" s="426"/>
      <c r="CX5" s="426"/>
      <c r="CY5" s="426"/>
      <c r="CZ5" s="426"/>
      <c r="DA5" s="427"/>
      <c r="DB5" s="425">
        <v>90.5</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159599</v>
      </c>
      <c r="BO6" s="429"/>
      <c r="BP6" s="429"/>
      <c r="BQ6" s="429"/>
      <c r="BR6" s="429"/>
      <c r="BS6" s="429"/>
      <c r="BT6" s="429"/>
      <c r="BU6" s="430"/>
      <c r="BV6" s="428">
        <v>147086</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92.9</v>
      </c>
      <c r="CU6" s="466"/>
      <c r="CV6" s="466"/>
      <c r="CW6" s="466"/>
      <c r="CX6" s="466"/>
      <c r="CY6" s="466"/>
      <c r="CZ6" s="466"/>
      <c r="DA6" s="467"/>
      <c r="DB6" s="465">
        <v>94.1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18414</v>
      </c>
      <c r="BO7" s="429"/>
      <c r="BP7" s="429"/>
      <c r="BQ7" s="429"/>
      <c r="BR7" s="429"/>
      <c r="BS7" s="429"/>
      <c r="BT7" s="429"/>
      <c r="BU7" s="430"/>
      <c r="BV7" s="428">
        <v>33848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3735847</v>
      </c>
      <c r="CU7" s="429"/>
      <c r="CV7" s="429"/>
      <c r="CW7" s="429"/>
      <c r="CX7" s="429"/>
      <c r="CY7" s="429"/>
      <c r="CZ7" s="429"/>
      <c r="DA7" s="430"/>
      <c r="DB7" s="428">
        <v>3794125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141185</v>
      </c>
      <c r="BO8" s="429"/>
      <c r="BP8" s="429"/>
      <c r="BQ8" s="429"/>
      <c r="BR8" s="429"/>
      <c r="BS8" s="429"/>
      <c r="BT8" s="429"/>
      <c r="BU8" s="430"/>
      <c r="BV8" s="428">
        <v>113238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0.18</v>
      </c>
      <c r="CU8" s="469"/>
      <c r="CV8" s="469"/>
      <c r="CW8" s="469"/>
      <c r="CX8" s="469"/>
      <c r="CY8" s="469"/>
      <c r="CZ8" s="469"/>
      <c r="DA8" s="470"/>
      <c r="DB8" s="468">
        <v>0.17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6374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93</v>
      </c>
      <c r="AV9" s="461"/>
      <c r="AW9" s="461"/>
      <c r="AX9" s="461"/>
      <c r="AY9" s="462" t="s">
        <v>115</v>
      </c>
      <c r="AZ9" s="463"/>
      <c r="BA9" s="463"/>
      <c r="BB9" s="463"/>
      <c r="BC9" s="463"/>
      <c r="BD9" s="463"/>
      <c r="BE9" s="463"/>
      <c r="BF9" s="463"/>
      <c r="BG9" s="463"/>
      <c r="BH9" s="463"/>
      <c r="BI9" s="463"/>
      <c r="BJ9" s="463"/>
      <c r="BK9" s="463"/>
      <c r="BL9" s="463"/>
      <c r="BM9" s="464"/>
      <c r="BN9" s="428">
        <v>27947</v>
      </c>
      <c r="BO9" s="429"/>
      <c r="BP9" s="429"/>
      <c r="BQ9" s="429"/>
      <c r="BR9" s="429"/>
      <c r="BS9" s="429"/>
      <c r="BT9" s="429"/>
      <c r="BU9" s="430"/>
      <c r="BV9" s="428">
        <v>-110542</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14.1</v>
      </c>
      <c r="CU9" s="426"/>
      <c r="CV9" s="426"/>
      <c r="CW9" s="426"/>
      <c r="CX9" s="426"/>
      <c r="CY9" s="426"/>
      <c r="CZ9" s="426"/>
      <c r="DA9" s="427"/>
      <c r="DB9" s="425">
        <v>16.899999999999999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6810</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1162</v>
      </c>
      <c r="BO10" s="429"/>
      <c r="BP10" s="429"/>
      <c r="BQ10" s="429"/>
      <c r="BR10" s="429"/>
      <c r="BS10" s="429"/>
      <c r="BT10" s="429"/>
      <c r="BU10" s="430"/>
      <c r="BV10" s="428">
        <v>1300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177570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6288</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6136</v>
      </c>
      <c r="S13" s="510"/>
      <c r="T13" s="510"/>
      <c r="U13" s="510"/>
      <c r="V13" s="511"/>
      <c r="W13" s="444" t="s">
        <v>140</v>
      </c>
      <c r="X13" s="445"/>
      <c r="Y13" s="445"/>
      <c r="Z13" s="445"/>
      <c r="AA13" s="445"/>
      <c r="AB13" s="435"/>
      <c r="AC13" s="479">
        <v>585</v>
      </c>
      <c r="AD13" s="480"/>
      <c r="AE13" s="480"/>
      <c r="AF13" s="480"/>
      <c r="AG13" s="519"/>
      <c r="AH13" s="479">
        <v>562</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29109</v>
      </c>
      <c r="BO13" s="429"/>
      <c r="BP13" s="429"/>
      <c r="BQ13" s="429"/>
      <c r="BR13" s="429"/>
      <c r="BS13" s="429"/>
      <c r="BT13" s="429"/>
      <c r="BU13" s="430"/>
      <c r="BV13" s="428">
        <v>68328</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5.8</v>
      </c>
      <c r="CU13" s="426"/>
      <c r="CV13" s="426"/>
      <c r="CW13" s="426"/>
      <c r="CX13" s="426"/>
      <c r="CY13" s="426"/>
      <c r="CZ13" s="426"/>
      <c r="DA13" s="427"/>
      <c r="DB13" s="425">
        <v>5.3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6345</v>
      </c>
      <c r="S14" s="510"/>
      <c r="T14" s="510"/>
      <c r="U14" s="510"/>
      <c r="V14" s="511"/>
      <c r="W14" s="418"/>
      <c r="X14" s="419"/>
      <c r="Y14" s="419"/>
      <c r="Z14" s="419"/>
      <c r="AA14" s="419"/>
      <c r="AB14" s="408"/>
      <c r="AC14" s="512">
        <v>17.8</v>
      </c>
      <c r="AD14" s="513"/>
      <c r="AE14" s="513"/>
      <c r="AF14" s="513"/>
      <c r="AG14" s="514"/>
      <c r="AH14" s="512">
        <v>17.600000000000001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53.7</v>
      </c>
      <c r="CU14" s="524"/>
      <c r="CV14" s="524"/>
      <c r="CW14" s="524"/>
      <c r="CX14" s="524"/>
      <c r="CY14" s="524"/>
      <c r="CZ14" s="524"/>
      <c r="DA14" s="525"/>
      <c r="DB14" s="523">
        <v>40.5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6211</v>
      </c>
      <c r="S15" s="510"/>
      <c r="T15" s="510"/>
      <c r="U15" s="510"/>
      <c r="V15" s="511"/>
      <c r="W15" s="444" t="s">
        <v>148</v>
      </c>
      <c r="X15" s="445"/>
      <c r="Y15" s="445"/>
      <c r="Z15" s="445"/>
      <c r="AA15" s="445"/>
      <c r="AB15" s="435"/>
      <c r="AC15" s="479">
        <v>862</v>
      </c>
      <c r="AD15" s="480"/>
      <c r="AE15" s="480"/>
      <c r="AF15" s="480"/>
      <c r="AG15" s="519"/>
      <c r="AH15" s="479">
        <v>851</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607496</v>
      </c>
      <c r="BO15" s="392"/>
      <c r="BP15" s="392"/>
      <c r="BQ15" s="392"/>
      <c r="BR15" s="392"/>
      <c r="BS15" s="392"/>
      <c r="BT15" s="392"/>
      <c r="BU15" s="393"/>
      <c r="BV15" s="391">
        <v>601326</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26.3</v>
      </c>
      <c r="AD16" s="513"/>
      <c r="AE16" s="513"/>
      <c r="AF16" s="513"/>
      <c r="AG16" s="514"/>
      <c r="AH16" s="512">
        <v>26.7</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3385951</v>
      </c>
      <c r="BO16" s="429"/>
      <c r="BP16" s="429"/>
      <c r="BQ16" s="429"/>
      <c r="BR16" s="429"/>
      <c r="BS16" s="429"/>
      <c r="BT16" s="429"/>
      <c r="BU16" s="430"/>
      <c r="BV16" s="428">
        <v>3389358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1836</v>
      </c>
      <c r="AD17" s="480"/>
      <c r="AE17" s="480"/>
      <c r="AF17" s="480"/>
      <c r="AG17" s="519"/>
      <c r="AH17" s="479">
        <v>1772</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757082</v>
      </c>
      <c r="BO17" s="429"/>
      <c r="BP17" s="429"/>
      <c r="BQ17" s="429"/>
      <c r="BR17" s="429"/>
      <c r="BS17" s="429"/>
      <c r="BT17" s="429"/>
      <c r="BU17" s="430"/>
      <c r="BV17" s="428">
        <v>748619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336.5</v>
      </c>
      <c r="M18" s="541"/>
      <c r="N18" s="541"/>
      <c r="O18" s="541"/>
      <c r="P18" s="541"/>
      <c r="Q18" s="541"/>
      <c r="R18" s="542"/>
      <c r="S18" s="542"/>
      <c r="T18" s="542"/>
      <c r="U18" s="542"/>
      <c r="V18" s="543"/>
      <c r="W18" s="446"/>
      <c r="X18" s="447"/>
      <c r="Y18" s="447"/>
      <c r="Z18" s="447"/>
      <c r="AA18" s="447"/>
      <c r="AB18" s="438"/>
      <c r="AC18" s="544">
        <v>55.9</v>
      </c>
      <c r="AD18" s="545"/>
      <c r="AE18" s="545"/>
      <c r="AF18" s="545"/>
      <c r="AG18" s="546"/>
      <c r="AH18" s="544">
        <v>55.6</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3358044</v>
      </c>
      <c r="BO18" s="429"/>
      <c r="BP18" s="429"/>
      <c r="BQ18" s="429"/>
      <c r="BR18" s="429"/>
      <c r="BS18" s="429"/>
      <c r="BT18" s="429"/>
      <c r="BU18" s="430"/>
      <c r="BV18" s="428">
        <v>3455612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19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4338910</v>
      </c>
      <c r="BO19" s="429"/>
      <c r="BP19" s="429"/>
      <c r="BQ19" s="429"/>
      <c r="BR19" s="429"/>
      <c r="BS19" s="429"/>
      <c r="BT19" s="429"/>
      <c r="BU19" s="430"/>
      <c r="BV19" s="428">
        <v>4461020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2810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8193082</v>
      </c>
      <c r="BO23" s="429"/>
      <c r="BP23" s="429"/>
      <c r="BQ23" s="429"/>
      <c r="BR23" s="429"/>
      <c r="BS23" s="429"/>
      <c r="BT23" s="429"/>
      <c r="BU23" s="430"/>
      <c r="BV23" s="428">
        <v>7781245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7200</v>
      </c>
      <c r="R24" s="480"/>
      <c r="S24" s="480"/>
      <c r="T24" s="480"/>
      <c r="U24" s="480"/>
      <c r="V24" s="519"/>
      <c r="W24" s="578"/>
      <c r="X24" s="566"/>
      <c r="Y24" s="567"/>
      <c r="Z24" s="478" t="s">
        <v>172</v>
      </c>
      <c r="AA24" s="458"/>
      <c r="AB24" s="458"/>
      <c r="AC24" s="458"/>
      <c r="AD24" s="458"/>
      <c r="AE24" s="458"/>
      <c r="AF24" s="458"/>
      <c r="AG24" s="459"/>
      <c r="AH24" s="479">
        <v>85</v>
      </c>
      <c r="AI24" s="480"/>
      <c r="AJ24" s="480"/>
      <c r="AK24" s="480"/>
      <c r="AL24" s="519"/>
      <c r="AM24" s="479">
        <v>268260</v>
      </c>
      <c r="AN24" s="480"/>
      <c r="AO24" s="480"/>
      <c r="AP24" s="480"/>
      <c r="AQ24" s="480"/>
      <c r="AR24" s="519"/>
      <c r="AS24" s="479">
        <v>3156</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5516972</v>
      </c>
      <c r="BO24" s="429"/>
      <c r="BP24" s="429"/>
      <c r="BQ24" s="429"/>
      <c r="BR24" s="429"/>
      <c r="BS24" s="429"/>
      <c r="BT24" s="429"/>
      <c r="BU24" s="430"/>
      <c r="BV24" s="428">
        <v>5251971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2</v>
      </c>
      <c r="M25" s="480"/>
      <c r="N25" s="480"/>
      <c r="O25" s="480"/>
      <c r="P25" s="519"/>
      <c r="Q25" s="479">
        <v>6075</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97365</v>
      </c>
      <c r="BO25" s="392"/>
      <c r="BP25" s="392"/>
      <c r="BQ25" s="392"/>
      <c r="BR25" s="392"/>
      <c r="BS25" s="392"/>
      <c r="BT25" s="392"/>
      <c r="BU25" s="393"/>
      <c r="BV25" s="391">
        <v>64779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5725</v>
      </c>
      <c r="R26" s="480"/>
      <c r="S26" s="480"/>
      <c r="T26" s="480"/>
      <c r="U26" s="480"/>
      <c r="V26" s="519"/>
      <c r="W26" s="578"/>
      <c r="X26" s="566"/>
      <c r="Y26" s="567"/>
      <c r="Z26" s="478" t="s">
        <v>178</v>
      </c>
      <c r="AA26" s="588"/>
      <c r="AB26" s="588"/>
      <c r="AC26" s="588"/>
      <c r="AD26" s="588"/>
      <c r="AE26" s="588"/>
      <c r="AF26" s="588"/>
      <c r="AG26" s="589"/>
      <c r="AH26" s="479">
        <v>6</v>
      </c>
      <c r="AI26" s="480"/>
      <c r="AJ26" s="480"/>
      <c r="AK26" s="480"/>
      <c r="AL26" s="519"/>
      <c r="AM26" s="479">
        <v>17010</v>
      </c>
      <c r="AN26" s="480"/>
      <c r="AO26" s="480"/>
      <c r="AP26" s="480"/>
      <c r="AQ26" s="480"/>
      <c r="AR26" s="519"/>
      <c r="AS26" s="479">
        <v>2835</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2885</v>
      </c>
      <c r="R27" s="480"/>
      <c r="S27" s="480"/>
      <c r="T27" s="480"/>
      <c r="U27" s="480"/>
      <c r="V27" s="519"/>
      <c r="W27" s="578"/>
      <c r="X27" s="566"/>
      <c r="Y27" s="567"/>
      <c r="Z27" s="478" t="s">
        <v>181</v>
      </c>
      <c r="AA27" s="458"/>
      <c r="AB27" s="458"/>
      <c r="AC27" s="458"/>
      <c r="AD27" s="458"/>
      <c r="AE27" s="458"/>
      <c r="AF27" s="458"/>
      <c r="AG27" s="459"/>
      <c r="AH27" s="479">
        <v>4</v>
      </c>
      <c r="AI27" s="480"/>
      <c r="AJ27" s="480"/>
      <c r="AK27" s="480"/>
      <c r="AL27" s="519"/>
      <c r="AM27" s="479">
        <v>15068</v>
      </c>
      <c r="AN27" s="480"/>
      <c r="AO27" s="480"/>
      <c r="AP27" s="480"/>
      <c r="AQ27" s="480"/>
      <c r="AR27" s="519"/>
      <c r="AS27" s="479">
        <v>3767</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114358</v>
      </c>
      <c r="BO27" s="602"/>
      <c r="BP27" s="602"/>
      <c r="BQ27" s="602"/>
      <c r="BR27" s="602"/>
      <c r="BS27" s="602"/>
      <c r="BT27" s="602"/>
      <c r="BU27" s="603"/>
      <c r="BV27" s="601">
        <v>114333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2400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1268917</v>
      </c>
      <c r="BO28" s="392"/>
      <c r="BP28" s="392"/>
      <c r="BQ28" s="392"/>
      <c r="BR28" s="392"/>
      <c r="BS28" s="392"/>
      <c r="BT28" s="392"/>
      <c r="BU28" s="393"/>
      <c r="BV28" s="391">
        <v>1267755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10</v>
      </c>
      <c r="M29" s="480"/>
      <c r="N29" s="480"/>
      <c r="O29" s="480"/>
      <c r="P29" s="519"/>
      <c r="Q29" s="479">
        <v>2035</v>
      </c>
      <c r="R29" s="480"/>
      <c r="S29" s="480"/>
      <c r="T29" s="480"/>
      <c r="U29" s="480"/>
      <c r="V29" s="519"/>
      <c r="W29" s="579"/>
      <c r="X29" s="580"/>
      <c r="Y29" s="581"/>
      <c r="Z29" s="478" t="s">
        <v>187</v>
      </c>
      <c r="AA29" s="458"/>
      <c r="AB29" s="458"/>
      <c r="AC29" s="458"/>
      <c r="AD29" s="458"/>
      <c r="AE29" s="458"/>
      <c r="AF29" s="458"/>
      <c r="AG29" s="459"/>
      <c r="AH29" s="479">
        <v>89</v>
      </c>
      <c r="AI29" s="480"/>
      <c r="AJ29" s="480"/>
      <c r="AK29" s="480"/>
      <c r="AL29" s="519"/>
      <c r="AM29" s="479">
        <v>283328</v>
      </c>
      <c r="AN29" s="480"/>
      <c r="AO29" s="480"/>
      <c r="AP29" s="480"/>
      <c r="AQ29" s="480"/>
      <c r="AR29" s="519"/>
      <c r="AS29" s="479">
        <v>3183</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509325</v>
      </c>
      <c r="BO29" s="429"/>
      <c r="BP29" s="429"/>
      <c r="BQ29" s="429"/>
      <c r="BR29" s="429"/>
      <c r="BS29" s="429"/>
      <c r="BT29" s="429"/>
      <c r="BU29" s="430"/>
      <c r="BV29" s="428">
        <v>509308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1417988</v>
      </c>
      <c r="BO30" s="602"/>
      <c r="BP30" s="602"/>
      <c r="BQ30" s="602"/>
      <c r="BR30" s="602"/>
      <c r="BS30" s="602"/>
      <c r="BT30" s="602"/>
      <c r="BU30" s="603"/>
      <c r="BV30" s="601">
        <v>1537024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小水力発電事業特別会計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鹿足郡不燃物処理組合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株式会社エポックかきのきむら</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興学資金基金特別会計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鹿足郡養護老人ホーム組合（普通）</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株式会社サンエム</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後期高齢者医療保険事業特別会計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IF('各会計、関係団体の財政状況及び健全化判断比率'!B34="","",'各会計、関係団体の財政状況及び健全化判断比率'!B34)</f>
        <v>農業集落排水事業特別会計</v>
      </c>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鹿足郡養護老人ホーム組合（介護）</v>
      </c>
      <c r="BZ36" s="615"/>
      <c r="CA36" s="615"/>
      <c r="CB36" s="615"/>
      <c r="CC36" s="615"/>
      <c r="CD36" s="615"/>
      <c r="CE36" s="615"/>
      <c r="CF36" s="615"/>
      <c r="CG36" s="615"/>
      <c r="CH36" s="615"/>
      <c r="CI36" s="615"/>
      <c r="CJ36" s="615"/>
      <c r="CK36" s="615"/>
      <c r="CL36" s="615"/>
      <c r="CM36" s="615"/>
      <c r="CN36" s="213"/>
      <c r="CO36" s="614">
        <f t="shared" si="3"/>
        <v>20</v>
      </c>
      <c r="CP36" s="614"/>
      <c r="CQ36" s="615" t="str">
        <f>IF('各会計、関係団体の財政状況及び健全化判断比率'!BS9="","",'各会計、関係団体の財政状況及び健全化判断比率'!BS9)</f>
        <v>一般社団法人吉賀町農業公社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鹿足郡事務組合</v>
      </c>
      <c r="BZ37" s="615"/>
      <c r="CA37" s="615"/>
      <c r="CB37" s="615"/>
      <c r="CC37" s="615"/>
      <c r="CD37" s="615"/>
      <c r="CE37" s="615"/>
      <c r="CF37" s="615"/>
      <c r="CG37" s="615"/>
      <c r="CH37" s="615"/>
      <c r="CI37" s="615"/>
      <c r="CJ37" s="615"/>
      <c r="CK37" s="615"/>
      <c r="CL37" s="615"/>
      <c r="CM37" s="615"/>
      <c r="CN37" s="213"/>
      <c r="CO37" s="614">
        <f t="shared" si="3"/>
        <v>21</v>
      </c>
      <c r="CP37" s="614"/>
      <c r="CQ37" s="615" t="str">
        <f>IF('各会計、関係団体の財政状況及び健全化判断比率'!BS10="","",'各会計、関係団体の財政状況及び健全化判断比率'!BS10)</f>
        <v>吉賀町土地開発公社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益田地区広域市町村圏事務組合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島根県市町村総合事務組合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後期高齢者医療広域連合（普通）</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後期高齢者医療広域連合（後期高齢）</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Gy89v0E9VGZ3sFlvJvuErrPYQIGdXfYNMQC9C2zLHy4cdmXi9u7K+eSHPXaU9JbYvdm6dM2MbWJka8kYn6bA==" saltValue="xfK9TlEyl6eGrVxWRryL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551</v>
      </c>
      <c r="D34" s="1206"/>
      <c r="E34" s="1207"/>
      <c r="F34" s="32" t="s">
        <v>504</v>
      </c>
      <c r="G34" s="33" t="s">
        <v>504</v>
      </c>
      <c r="H34" s="33" t="s">
        <v>504</v>
      </c>
      <c r="I34" s="33">
        <v>3</v>
      </c>
      <c r="J34" s="34">
        <v>4.58</v>
      </c>
      <c r="K34" s="22"/>
      <c r="L34" s="22"/>
      <c r="M34" s="22"/>
      <c r="N34" s="22"/>
      <c r="O34" s="22"/>
      <c r="P34" s="22"/>
    </row>
    <row r="35" spans="1:16" ht="39" customHeight="1" x14ac:dyDescent="0.15">
      <c r="A35" s="22"/>
      <c r="B35" s="35"/>
      <c r="C35" s="1200" t="s">
        <v>552</v>
      </c>
      <c r="D35" s="1201"/>
      <c r="E35" s="1202"/>
      <c r="F35" s="36">
        <v>6.06</v>
      </c>
      <c r="G35" s="37">
        <v>4.62</v>
      </c>
      <c r="H35" s="37">
        <v>5.87</v>
      </c>
      <c r="I35" s="37">
        <v>2.98</v>
      </c>
      <c r="J35" s="38">
        <v>3.77</v>
      </c>
      <c r="K35" s="22"/>
      <c r="L35" s="22"/>
      <c r="M35" s="22"/>
      <c r="N35" s="22"/>
      <c r="O35" s="22"/>
      <c r="P35" s="22"/>
    </row>
    <row r="36" spans="1:16" ht="39" customHeight="1" x14ac:dyDescent="0.15">
      <c r="A36" s="22"/>
      <c r="B36" s="35"/>
      <c r="C36" s="1200" t="s">
        <v>553</v>
      </c>
      <c r="D36" s="1201"/>
      <c r="E36" s="1202"/>
      <c r="F36" s="36">
        <v>0.32</v>
      </c>
      <c r="G36" s="37">
        <v>0</v>
      </c>
      <c r="H36" s="37">
        <v>0.01</v>
      </c>
      <c r="I36" s="37">
        <v>0.76</v>
      </c>
      <c r="J36" s="38">
        <v>0.36</v>
      </c>
      <c r="K36" s="22"/>
      <c r="L36" s="22"/>
      <c r="M36" s="22"/>
      <c r="N36" s="22"/>
      <c r="O36" s="22"/>
      <c r="P36" s="22"/>
    </row>
    <row r="37" spans="1:16" ht="39" customHeight="1" x14ac:dyDescent="0.15">
      <c r="A37" s="22"/>
      <c r="B37" s="35"/>
      <c r="C37" s="1200" t="s">
        <v>554</v>
      </c>
      <c r="D37" s="1201"/>
      <c r="E37" s="1202"/>
      <c r="F37" s="36">
        <v>0.01</v>
      </c>
      <c r="G37" s="37">
        <v>0.02</v>
      </c>
      <c r="H37" s="37">
        <v>0.03</v>
      </c>
      <c r="I37" s="37">
        <v>0.52</v>
      </c>
      <c r="J37" s="38">
        <v>0.13</v>
      </c>
      <c r="K37" s="22"/>
      <c r="L37" s="22"/>
      <c r="M37" s="22"/>
      <c r="N37" s="22"/>
      <c r="O37" s="22"/>
      <c r="P37" s="22"/>
    </row>
    <row r="38" spans="1:16" ht="39" customHeight="1" x14ac:dyDescent="0.15">
      <c r="A38" s="22"/>
      <c r="B38" s="35"/>
      <c r="C38" s="1200" t="s">
        <v>555</v>
      </c>
      <c r="D38" s="1201"/>
      <c r="E38" s="1202"/>
      <c r="F38" s="36">
        <v>0.01</v>
      </c>
      <c r="G38" s="37" t="s">
        <v>556</v>
      </c>
      <c r="H38" s="37">
        <v>0</v>
      </c>
      <c r="I38" s="37">
        <v>0.01</v>
      </c>
      <c r="J38" s="38">
        <v>0.02</v>
      </c>
      <c r="K38" s="22"/>
      <c r="L38" s="22"/>
      <c r="M38" s="22"/>
      <c r="N38" s="22"/>
      <c r="O38" s="22"/>
      <c r="P38" s="22"/>
    </row>
    <row r="39" spans="1:16" ht="39" customHeight="1" x14ac:dyDescent="0.15">
      <c r="A39" s="22"/>
      <c r="B39" s="35"/>
      <c r="C39" s="1200" t="s">
        <v>557</v>
      </c>
      <c r="D39" s="1201"/>
      <c r="E39" s="1202"/>
      <c r="F39" s="36">
        <v>0.02</v>
      </c>
      <c r="G39" s="37">
        <v>0.02</v>
      </c>
      <c r="H39" s="37">
        <v>0.02</v>
      </c>
      <c r="I39" s="37">
        <v>0.02</v>
      </c>
      <c r="J39" s="38">
        <v>0.02</v>
      </c>
      <c r="K39" s="22"/>
      <c r="L39" s="22"/>
      <c r="M39" s="22"/>
      <c r="N39" s="22"/>
      <c r="O39" s="22"/>
      <c r="P39" s="22"/>
    </row>
    <row r="40" spans="1:16" ht="39" customHeight="1" x14ac:dyDescent="0.15">
      <c r="A40" s="22"/>
      <c r="B40" s="35"/>
      <c r="C40" s="1200" t="s">
        <v>558</v>
      </c>
      <c r="D40" s="1201"/>
      <c r="E40" s="1202"/>
      <c r="F40" s="36">
        <v>0.01</v>
      </c>
      <c r="G40" s="37">
        <v>0.01</v>
      </c>
      <c r="H40" s="37">
        <v>0.01</v>
      </c>
      <c r="I40" s="37">
        <v>0.01</v>
      </c>
      <c r="J40" s="38">
        <v>0.01</v>
      </c>
      <c r="K40" s="22"/>
      <c r="L40" s="22"/>
      <c r="M40" s="22"/>
      <c r="N40" s="22"/>
      <c r="O40" s="22"/>
      <c r="P40" s="22"/>
    </row>
    <row r="41" spans="1:16" ht="39" customHeight="1" x14ac:dyDescent="0.15">
      <c r="A41" s="22"/>
      <c r="B41" s="35"/>
      <c r="C41" s="1200" t="s">
        <v>559</v>
      </c>
      <c r="D41" s="1201"/>
      <c r="E41" s="1202"/>
      <c r="F41" s="36">
        <v>0.01</v>
      </c>
      <c r="G41" s="37">
        <v>0.01</v>
      </c>
      <c r="H41" s="37">
        <v>0.13</v>
      </c>
      <c r="I41" s="37">
        <v>0</v>
      </c>
      <c r="J41" s="38">
        <v>0</v>
      </c>
      <c r="K41" s="22"/>
      <c r="L41" s="22"/>
      <c r="M41" s="22"/>
      <c r="N41" s="22"/>
      <c r="O41" s="22"/>
      <c r="P41" s="22"/>
    </row>
    <row r="42" spans="1:16" ht="39" customHeight="1" x14ac:dyDescent="0.15">
      <c r="A42" s="22"/>
      <c r="B42" s="39"/>
      <c r="C42" s="1200" t="s">
        <v>560</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561</v>
      </c>
      <c r="D43" s="1204"/>
      <c r="E43" s="1205"/>
      <c r="F43" s="41">
        <v>0.02</v>
      </c>
      <c r="G43" s="42">
        <v>0.1</v>
      </c>
      <c r="H43" s="42">
        <v>0.74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oyJ+H+iWur9H3+QUOtQyf2O0HFyU4wCf3AZKco7+dhTDq2yhbDG1tsWW+03HJub14yeoJ9vlTKKzlPQA++XHw==" saltValue="1rIhmxaUgeLB8QW4ijsQ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80" zoomScaleNormal="8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848</v>
      </c>
      <c r="L45" s="60">
        <v>738</v>
      </c>
      <c r="M45" s="60">
        <v>716</v>
      </c>
      <c r="N45" s="60">
        <v>690</v>
      </c>
      <c r="O45" s="61">
        <v>651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10"/>
      <c r="C48" s="1211"/>
      <c r="D48" s="62"/>
      <c r="E48" s="1216" t="s">
        <v>15</v>
      </c>
      <c r="F48" s="1216"/>
      <c r="G48" s="1216"/>
      <c r="H48" s="1216"/>
      <c r="I48" s="1216"/>
      <c r="J48" s="1217"/>
      <c r="K48" s="63">
        <v>185</v>
      </c>
      <c r="L48" s="64">
        <v>168</v>
      </c>
      <c r="M48" s="64">
        <v>206</v>
      </c>
      <c r="N48" s="64">
        <v>241</v>
      </c>
      <c r="O48" s="65">
        <v>261</v>
      </c>
      <c r="P48" s="48"/>
      <c r="Q48" s="48"/>
      <c r="R48" s="48"/>
      <c r="S48" s="48"/>
      <c r="T48" s="48"/>
      <c r="U48" s="48"/>
    </row>
    <row r="49" spans="1:21" ht="30.75" customHeight="1" x14ac:dyDescent="0.15">
      <c r="A49" s="48"/>
      <c r="B49" s="1210"/>
      <c r="C49" s="1211"/>
      <c r="D49" s="62"/>
      <c r="E49" s="1216" t="s">
        <v>16</v>
      </c>
      <c r="F49" s="1216"/>
      <c r="G49" s="1216"/>
      <c r="H49" s="1216"/>
      <c r="I49" s="1216"/>
      <c r="J49" s="1217"/>
      <c r="K49" s="63">
        <v>61</v>
      </c>
      <c r="L49" s="64">
        <v>63</v>
      </c>
      <c r="M49" s="64">
        <v>56</v>
      </c>
      <c r="N49" s="64">
        <v>60</v>
      </c>
      <c r="O49" s="65">
        <v>58</v>
      </c>
      <c r="P49" s="48"/>
      <c r="Q49" s="48"/>
      <c r="R49" s="48"/>
      <c r="S49" s="48"/>
      <c r="T49" s="48"/>
      <c r="U49" s="48"/>
    </row>
    <row r="50" spans="1:21" ht="30.75" customHeight="1" x14ac:dyDescent="0.15">
      <c r="A50" s="48"/>
      <c r="B50" s="1210"/>
      <c r="C50" s="1211"/>
      <c r="D50" s="62"/>
      <c r="E50" s="1216" t="s">
        <v>17</v>
      </c>
      <c r="F50" s="1216"/>
      <c r="G50" s="1216"/>
      <c r="H50" s="1216"/>
      <c r="I50" s="1216"/>
      <c r="J50" s="1217"/>
      <c r="K50" s="63">
        <v>1</v>
      </c>
      <c r="L50" s="64">
        <v>1</v>
      </c>
      <c r="M50" s="64">
        <v>1</v>
      </c>
      <c r="N50" s="64">
        <v>1</v>
      </c>
      <c r="O50" s="65">
        <v>1</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910</v>
      </c>
      <c r="L52" s="64">
        <v>809</v>
      </c>
      <c r="M52" s="64">
        <v>801</v>
      </c>
      <c r="N52" s="64">
        <v>836</v>
      </c>
      <c r="O52" s="65">
        <v>773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185</v>
      </c>
      <c r="L53" s="69">
        <v>161</v>
      </c>
      <c r="M53" s="69">
        <v>178</v>
      </c>
      <c r="N53" s="69">
        <v>156</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504</v>
      </c>
      <c r="L57" s="83" t="s">
        <v>504</v>
      </c>
      <c r="M57" s="83" t="s">
        <v>504</v>
      </c>
      <c r="N57" s="83" t="s">
        <v>504</v>
      </c>
      <c r="O57" s="84" t="s">
        <v>504</v>
      </c>
    </row>
    <row r="58" spans="1:21" ht="31.5" customHeight="1" thickBot="1" x14ac:dyDescent="0.2">
      <c r="B58" s="1226"/>
      <c r="C58" s="1227"/>
      <c r="D58" s="1231" t="s">
        <v>27</v>
      </c>
      <c r="E58" s="1232"/>
      <c r="F58" s="1232"/>
      <c r="G58" s="1232"/>
      <c r="H58" s="1232"/>
      <c r="I58" s="1232"/>
      <c r="J58" s="1233"/>
      <c r="K58" s="85" t="s">
        <v>504</v>
      </c>
      <c r="L58" s="86" t="s">
        <v>504</v>
      </c>
      <c r="M58" s="86" t="s">
        <v>504</v>
      </c>
      <c r="N58" s="86" t="s">
        <v>504</v>
      </c>
      <c r="O58" s="87" t="s">
        <v>504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w7Lh+MyVB7f5Y6HdGUS4P6C1JV9KJnqUn+fHtufWD7LbanCSpF4fR/DLKp+3jL+vnqfcnqWM4SvNsLalcZn22g==" saltValue="qNomSrRJBAqJS97ELkTv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election activeCell="R54" sqref="R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34" t="s">
        <v>30</v>
      </c>
      <c r="C41" s="1235"/>
      <c r="D41" s="101"/>
      <c r="E41" s="1240" t="s">
        <v>31</v>
      </c>
      <c r="F41" s="1240"/>
      <c r="G41" s="1240"/>
      <c r="H41" s="1241"/>
      <c r="I41" s="102">
        <v>6605</v>
      </c>
      <c r="J41" s="103">
        <v>7165</v>
      </c>
      <c r="K41" s="103">
        <v>7623</v>
      </c>
      <c r="L41" s="103">
        <v>7781</v>
      </c>
      <c r="M41" s="104">
        <v>8193</v>
      </c>
    </row>
    <row r="42" spans="2:13" ht="27.75" customHeight="1" x14ac:dyDescent="0.15">
      <c r="B42" s="1236"/>
      <c r="C42" s="1237"/>
      <c r="D42" s="105"/>
      <c r="E42" s="1242" t="s">
        <v>32</v>
      </c>
      <c r="F42" s="1242"/>
      <c r="G42" s="1242"/>
      <c r="H42" s="1243"/>
      <c r="I42" s="106">
        <v>4</v>
      </c>
      <c r="J42" s="107">
        <v>4</v>
      </c>
      <c r="K42" s="107">
        <v>3</v>
      </c>
      <c r="L42" s="107">
        <v>2</v>
      </c>
      <c r="M42" s="108">
        <v>2</v>
      </c>
    </row>
    <row r="43" spans="2:13" ht="27.75" customHeight="1" x14ac:dyDescent="0.15">
      <c r="B43" s="1236"/>
      <c r="C43" s="1237"/>
      <c r="D43" s="105"/>
      <c r="E43" s="1242" t="s">
        <v>33</v>
      </c>
      <c r="F43" s="1242"/>
      <c r="G43" s="1242"/>
      <c r="H43" s="1243"/>
      <c r="I43" s="106">
        <v>3509</v>
      </c>
      <c r="J43" s="107">
        <v>3493</v>
      </c>
      <c r="K43" s="107">
        <v>3438</v>
      </c>
      <c r="L43" s="107">
        <v>3281</v>
      </c>
      <c r="M43" s="108">
        <v>3296</v>
      </c>
    </row>
    <row r="44" spans="2:13" ht="27.75" customHeight="1" x14ac:dyDescent="0.15">
      <c r="B44" s="1236"/>
      <c r="C44" s="1237"/>
      <c r="D44" s="105"/>
      <c r="E44" s="1242" t="s">
        <v>34</v>
      </c>
      <c r="F44" s="1242"/>
      <c r="G44" s="1242"/>
      <c r="H44" s="1243"/>
      <c r="I44" s="106">
        <v>222</v>
      </c>
      <c r="J44" s="107">
        <v>167</v>
      </c>
      <c r="K44" s="107">
        <v>117</v>
      </c>
      <c r="L44" s="107">
        <v>72</v>
      </c>
      <c r="M44" s="108">
        <v>39</v>
      </c>
    </row>
    <row r="45" spans="2:13" ht="27.75" customHeight="1" x14ac:dyDescent="0.15">
      <c r="B45" s="1236"/>
      <c r="C45" s="1237"/>
      <c r="D45" s="105"/>
      <c r="E45" s="1242" t="s">
        <v>35</v>
      </c>
      <c r="F45" s="1242"/>
      <c r="G45" s="1242"/>
      <c r="H45" s="1243"/>
      <c r="I45" s="106">
        <v>1155</v>
      </c>
      <c r="J45" s="107">
        <v>1118</v>
      </c>
      <c r="K45" s="107">
        <v>1131</v>
      </c>
      <c r="L45" s="107">
        <v>1149</v>
      </c>
      <c r="M45" s="108">
        <v>1102</v>
      </c>
    </row>
    <row r="46" spans="2:13" ht="27.75" customHeight="1" x14ac:dyDescent="0.15">
      <c r="B46" s="1236"/>
      <c r="C46" s="1237"/>
      <c r="D46" s="109"/>
      <c r="E46" s="1242" t="s">
        <v>36</v>
      </c>
      <c r="F46" s="1242"/>
      <c r="G46" s="1242"/>
      <c r="H46" s="1243"/>
      <c r="I46" s="106" t="s">
        <v>504</v>
      </c>
      <c r="J46" s="107" t="s">
        <v>504</v>
      </c>
      <c r="K46" s="107" t="s">
        <v>504</v>
      </c>
      <c r="L46" s="107" t="s">
        <v>504</v>
      </c>
      <c r="M46" s="108" t="s">
        <v>504</v>
      </c>
    </row>
    <row r="47" spans="2:13" ht="27.75" customHeight="1" x14ac:dyDescent="0.15">
      <c r="B47" s="1236"/>
      <c r="C47" s="1237"/>
      <c r="D47" s="110"/>
      <c r="E47" s="1244" t="s">
        <v>37</v>
      </c>
      <c r="F47" s="1245"/>
      <c r="G47" s="1245"/>
      <c r="H47" s="1246"/>
      <c r="I47" s="106" t="s">
        <v>504</v>
      </c>
      <c r="J47" s="107" t="s">
        <v>504</v>
      </c>
      <c r="K47" s="107" t="s">
        <v>504</v>
      </c>
      <c r="L47" s="107" t="s">
        <v>504</v>
      </c>
      <c r="M47" s="108" t="s">
        <v>504</v>
      </c>
    </row>
    <row r="48" spans="2:13" ht="27.75" customHeight="1" x14ac:dyDescent="0.15">
      <c r="B48" s="1236"/>
      <c r="C48" s="1237"/>
      <c r="D48" s="105"/>
      <c r="E48" s="1242" t="s">
        <v>38</v>
      </c>
      <c r="F48" s="1242"/>
      <c r="G48" s="1242"/>
      <c r="H48" s="1243"/>
      <c r="I48" s="106" t="s">
        <v>504</v>
      </c>
      <c r="J48" s="107" t="s">
        <v>504</v>
      </c>
      <c r="K48" s="107" t="s">
        <v>504</v>
      </c>
      <c r="L48" s="107" t="s">
        <v>504</v>
      </c>
      <c r="M48" s="108" t="s">
        <v>504</v>
      </c>
    </row>
    <row r="49" spans="2:13" ht="27.75" customHeight="1" x14ac:dyDescent="0.15">
      <c r="B49" s="1238"/>
      <c r="C49" s="1239"/>
      <c r="D49" s="105"/>
      <c r="E49" s="1242" t="s">
        <v>39</v>
      </c>
      <c r="F49" s="1242"/>
      <c r="G49" s="1242"/>
      <c r="H49" s="1243"/>
      <c r="I49" s="106" t="s">
        <v>504</v>
      </c>
      <c r="J49" s="107" t="s">
        <v>504</v>
      </c>
      <c r="K49" s="107" t="s">
        <v>504</v>
      </c>
      <c r="L49" s="107" t="s">
        <v>504</v>
      </c>
      <c r="M49" s="108" t="s">
        <v>504</v>
      </c>
    </row>
    <row r="50" spans="2:13" ht="27.75" customHeight="1" x14ac:dyDescent="0.15">
      <c r="B50" s="1247" t="s">
        <v>40</v>
      </c>
      <c r="C50" s="1248"/>
      <c r="D50" s="111"/>
      <c r="E50" s="1242" t="s">
        <v>41</v>
      </c>
      <c r="F50" s="1242"/>
      <c r="G50" s="1242"/>
      <c r="H50" s="1243"/>
      <c r="I50" s="106">
        <v>2664</v>
      </c>
      <c r="J50" s="107">
        <v>2637</v>
      </c>
      <c r="K50" s="107">
        <v>2635</v>
      </c>
      <c r="L50" s="107">
        <v>2547</v>
      </c>
      <c r="M50" s="108">
        <v>2479</v>
      </c>
    </row>
    <row r="51" spans="2:13" ht="27.75" customHeight="1" x14ac:dyDescent="0.15">
      <c r="B51" s="1236"/>
      <c r="C51" s="1237"/>
      <c r="D51" s="105"/>
      <c r="E51" s="1242" t="s">
        <v>42</v>
      </c>
      <c r="F51" s="1242"/>
      <c r="G51" s="1242"/>
      <c r="H51" s="1243"/>
      <c r="I51" s="106">
        <v>502</v>
      </c>
      <c r="J51" s="107">
        <v>505</v>
      </c>
      <c r="K51" s="107">
        <v>506</v>
      </c>
      <c r="L51" s="107">
        <v>440</v>
      </c>
      <c r="M51" s="108">
        <v>475</v>
      </c>
    </row>
    <row r="52" spans="2:13" ht="27.75" customHeight="1" x14ac:dyDescent="0.15">
      <c r="B52" s="1238"/>
      <c r="C52" s="1239"/>
      <c r="D52" s="105"/>
      <c r="E52" s="1242" t="s">
        <v>43</v>
      </c>
      <c r="F52" s="1242"/>
      <c r="G52" s="1242"/>
      <c r="H52" s="1243"/>
      <c r="I52" s="106">
        <v>7514</v>
      </c>
      <c r="J52" s="107">
        <v>7950</v>
      </c>
      <c r="K52" s="107">
        <v>8087</v>
      </c>
      <c r="L52" s="107">
        <v>8052</v>
      </c>
      <c r="M52" s="108">
        <v>8063</v>
      </c>
    </row>
    <row r="53" spans="2:13" ht="27.75" customHeight="1" thickBot="1" x14ac:dyDescent="0.2">
      <c r="B53" s="1249" t="s">
        <v>44</v>
      </c>
      <c r="C53" s="1250"/>
      <c r="D53" s="112"/>
      <c r="E53" s="1251" t="s">
        <v>45</v>
      </c>
      <c r="F53" s="1251"/>
      <c r="G53" s="1251"/>
      <c r="H53" s="1252"/>
      <c r="I53" s="113">
        <v>816</v>
      </c>
      <c r="J53" s="114">
        <v>854</v>
      </c>
      <c r="K53" s="114">
        <v>1083</v>
      </c>
      <c r="L53" s="114">
        <v>1246</v>
      </c>
      <c r="M53" s="115">
        <v>1616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6Uay5ojd8umTCNn5JtAI+5MdCvuoowuzvxCbeX/rYjfMs6eqUrTXiRa+1QQvCfqnnIMOqkIjQQ/Qdyu2jigXQ==" saltValue="dfkh3dInWqq50TNZcNnC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31" zoomScale="70" zoomScaleNormal="70" zoomScaleSheetLayoutView="100" workbookViewId="0">
      <selection activeCell="O13" sqref="O1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48</v>
      </c>
      <c r="D55" s="1261"/>
      <c r="E55" s="1262"/>
      <c r="F55" s="127">
        <v>1266</v>
      </c>
      <c r="G55" s="127">
        <v>1268</v>
      </c>
      <c r="H55" s="128">
        <v>1269</v>
      </c>
    </row>
    <row r="56" spans="2:8" ht="52.5" customHeight="1" x14ac:dyDescent="0.15">
      <c r="B56" s="129"/>
      <c r="C56" s="1263" t="s">
        <v>49</v>
      </c>
      <c r="D56" s="1263"/>
      <c r="E56" s="1264"/>
      <c r="F56" s="130">
        <v>509</v>
      </c>
      <c r="G56" s="130">
        <v>509</v>
      </c>
      <c r="H56" s="131">
        <v>509</v>
      </c>
    </row>
    <row r="57" spans="2:8" ht="53.25" customHeight="1" x14ac:dyDescent="0.15">
      <c r="B57" s="129"/>
      <c r="C57" s="1265" t="s">
        <v>50</v>
      </c>
      <c r="D57" s="1265"/>
      <c r="E57" s="1266"/>
      <c r="F57" s="132">
        <v>1709</v>
      </c>
      <c r="G57" s="132">
        <v>1537</v>
      </c>
      <c r="H57" s="133">
        <v>1418</v>
      </c>
    </row>
    <row r="58" spans="2:8" ht="45.75" customHeight="1" x14ac:dyDescent="0.15">
      <c r="B58" s="134"/>
      <c r="C58" s="1253" t="s">
        <v>582</v>
      </c>
      <c r="D58" s="1254"/>
      <c r="E58" s="1255"/>
      <c r="F58" s="135">
        <v>1092</v>
      </c>
      <c r="G58" s="135">
        <v>960</v>
      </c>
      <c r="H58" s="136">
        <v>908</v>
      </c>
    </row>
    <row r="59" spans="2:8" ht="45.75" customHeight="1" x14ac:dyDescent="0.15">
      <c r="B59" s="134"/>
      <c r="C59" s="1253" t="s">
        <v>583</v>
      </c>
      <c r="D59" s="1254"/>
      <c r="E59" s="1255"/>
      <c r="F59" s="135">
        <v>285</v>
      </c>
      <c r="G59" s="135">
        <v>286</v>
      </c>
      <c r="H59" s="136">
        <v>286</v>
      </c>
    </row>
    <row r="60" spans="2:8" ht="45.75" customHeight="1" x14ac:dyDescent="0.15">
      <c r="B60" s="134"/>
      <c r="C60" s="1253" t="s">
        <v>584</v>
      </c>
      <c r="D60" s="1254"/>
      <c r="E60" s="1255"/>
      <c r="F60" s="135">
        <v>268</v>
      </c>
      <c r="G60" s="135">
        <v>224</v>
      </c>
      <c r="H60" s="136">
        <v>154</v>
      </c>
    </row>
    <row r="61" spans="2:8" ht="45.75" customHeight="1" x14ac:dyDescent="0.15">
      <c r="B61" s="134"/>
      <c r="C61" s="1253" t="s">
        <v>585</v>
      </c>
      <c r="D61" s="1254"/>
      <c r="E61" s="1255"/>
      <c r="F61" s="135">
        <v>50</v>
      </c>
      <c r="G61" s="135">
        <v>50</v>
      </c>
      <c r="H61" s="136">
        <v>50</v>
      </c>
    </row>
    <row r="62" spans="2:8" ht="45.75" customHeight="1" thickBot="1" x14ac:dyDescent="0.2">
      <c r="B62" s="137"/>
      <c r="C62" s="1256" t="s">
        <v>586</v>
      </c>
      <c r="D62" s="1257"/>
      <c r="E62" s="1258"/>
      <c r="F62" s="138">
        <v>13</v>
      </c>
      <c r="G62" s="138">
        <v>16</v>
      </c>
      <c r="H62" s="139">
        <v>18</v>
      </c>
    </row>
    <row r="63" spans="2:8" ht="52.5" customHeight="1" thickBot="1" x14ac:dyDescent="0.2">
      <c r="B63" s="140"/>
      <c r="C63" s="1259" t="s">
        <v>51</v>
      </c>
      <c r="D63" s="1259"/>
      <c r="E63" s="1260"/>
      <c r="F63" s="141">
        <v>3485</v>
      </c>
      <c r="G63" s="141">
        <v>3314</v>
      </c>
      <c r="H63" s="142">
        <v>3196</v>
      </c>
    </row>
    <row r="64" spans="2:8" ht="15" customHeight="1" x14ac:dyDescent="0.15"/>
    <row r="65" ht="0" hidden="1" customHeight="1" x14ac:dyDescent="0.15"/>
    <row r="66" ht="0" hidden="1" customHeight="1" x14ac:dyDescent="0.15"/>
  </sheetData>
  <sheetProtection algorithmName="SHA-512" hashValue="O7q/qymAkgQlCBDxKcNwtUkP5xrVCGdXKaFrz8/tIAdiPvRr2qk+g0Hv4ow6FL487Bc4OOICk6SOYJIAwHbvIA==" saltValue="F5siMGyPxH+lrm4SzL35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6CF34-DBD5-413A-91DB-6C992F675667}">
  <sheetPr>
    <pageSetUpPr fitToPage="1"/>
  </sheetPr>
  <dimension ref="A1:WZM191"/>
  <sheetViews>
    <sheetView showGridLines="0" topLeftCell="A58" zoomScale="70" zoomScaleNormal="70" zoomScaleSheetLayoutView="55" workbookViewId="0">
      <selection activeCell="BQ71" sqref="BQ71"/>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546</v>
      </c>
      <c r="BQ50" s="1301"/>
      <c r="BR50" s="1301"/>
      <c r="BS50" s="1301"/>
      <c r="BT50" s="1301"/>
      <c r="BU50" s="1301"/>
      <c r="BV50" s="1301"/>
      <c r="BW50" s="1301"/>
      <c r="BX50" s="1301" t="s">
        <v>547</v>
      </c>
      <c r="BY50" s="1301"/>
      <c r="BZ50" s="1301"/>
      <c r="CA50" s="1301"/>
      <c r="CB50" s="1301"/>
      <c r="CC50" s="1301"/>
      <c r="CD50" s="1301"/>
      <c r="CE50" s="1301"/>
      <c r="CF50" s="1301" t="s">
        <v>548</v>
      </c>
      <c r="CG50" s="1301"/>
      <c r="CH50" s="1301"/>
      <c r="CI50" s="1301"/>
      <c r="CJ50" s="1301"/>
      <c r="CK50" s="1301"/>
      <c r="CL50" s="1301"/>
      <c r="CM50" s="1301"/>
      <c r="CN50" s="1301" t="s">
        <v>549</v>
      </c>
      <c r="CO50" s="1301"/>
      <c r="CP50" s="1301"/>
      <c r="CQ50" s="1301"/>
      <c r="CR50" s="1301"/>
      <c r="CS50" s="1301"/>
      <c r="CT50" s="1301"/>
      <c r="CU50" s="1301"/>
      <c r="CV50" s="1301" t="s">
        <v>550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592</v>
      </c>
      <c r="AO51" s="1305"/>
      <c r="AP51" s="1305"/>
      <c r="AQ51" s="1305"/>
      <c r="AR51" s="1305"/>
      <c r="AS51" s="1305"/>
      <c r="AT51" s="1305"/>
      <c r="AU51" s="1305"/>
      <c r="AV51" s="1305"/>
      <c r="AW51" s="1305"/>
      <c r="AX51" s="1305"/>
      <c r="AY51" s="1305"/>
      <c r="AZ51" s="1305"/>
      <c r="BA51" s="1305"/>
      <c r="BB51" s="1305" t="s">
        <v>593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7">
        <v>40.5</v>
      </c>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7">
        <v>57.1</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595</v>
      </c>
      <c r="AO55" s="1301"/>
      <c r="AP55" s="1301"/>
      <c r="AQ55" s="1301"/>
      <c r="AR55" s="1301"/>
      <c r="AS55" s="1301"/>
      <c r="AT55" s="1301"/>
      <c r="AU55" s="1301"/>
      <c r="AV55" s="1301"/>
      <c r="AW55" s="1301"/>
      <c r="AX55" s="1301"/>
      <c r="AY55" s="1301"/>
      <c r="AZ55" s="1301"/>
      <c r="BA55" s="1301"/>
      <c r="BB55" s="1305" t="s">
        <v>593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7">
        <v>0</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7">
        <v>59.1</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596</v>
      </c>
    </row>
    <row r="64" spans="1:109" x14ac:dyDescent="0.15">
      <c r="B64" s="1276"/>
      <c r="G64" s="1283"/>
      <c r="I64" s="1317"/>
      <c r="J64" s="1317"/>
      <c r="K64" s="1317"/>
      <c r="L64" s="1317"/>
      <c r="M64" s="1317"/>
      <c r="N64" s="1318"/>
      <c r="AM64" s="1283"/>
      <c r="AN64" s="1283" t="s">
        <v>589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546</v>
      </c>
      <c r="BQ72" s="1301"/>
      <c r="BR72" s="1301"/>
      <c r="BS72" s="1301"/>
      <c r="BT72" s="1301"/>
      <c r="BU72" s="1301"/>
      <c r="BV72" s="1301"/>
      <c r="BW72" s="1301"/>
      <c r="BX72" s="1301" t="s">
        <v>547</v>
      </c>
      <c r="BY72" s="1301"/>
      <c r="BZ72" s="1301"/>
      <c r="CA72" s="1301"/>
      <c r="CB72" s="1301"/>
      <c r="CC72" s="1301"/>
      <c r="CD72" s="1301"/>
      <c r="CE72" s="1301"/>
      <c r="CF72" s="1301" t="s">
        <v>548</v>
      </c>
      <c r="CG72" s="1301"/>
      <c r="CH72" s="1301"/>
      <c r="CI72" s="1301"/>
      <c r="CJ72" s="1301"/>
      <c r="CK72" s="1301"/>
      <c r="CL72" s="1301"/>
      <c r="CM72" s="1301"/>
      <c r="CN72" s="1301" t="s">
        <v>549</v>
      </c>
      <c r="CO72" s="1301"/>
      <c r="CP72" s="1301"/>
      <c r="CQ72" s="1301"/>
      <c r="CR72" s="1301"/>
      <c r="CS72" s="1301"/>
      <c r="CT72" s="1301"/>
      <c r="CU72" s="1301"/>
      <c r="CV72" s="1301" t="s">
        <v>550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592</v>
      </c>
      <c r="AO73" s="1305"/>
      <c r="AP73" s="1305"/>
      <c r="AQ73" s="1305"/>
      <c r="AR73" s="1305"/>
      <c r="AS73" s="1305"/>
      <c r="AT73" s="1305"/>
      <c r="AU73" s="1305"/>
      <c r="AV73" s="1305"/>
      <c r="AW73" s="1305"/>
      <c r="AX73" s="1305"/>
      <c r="AY73" s="1305"/>
      <c r="AZ73" s="1305"/>
      <c r="BA73" s="1305"/>
      <c r="BB73" s="1305" t="s">
        <v>593</v>
      </c>
      <c r="BC73" s="1305"/>
      <c r="BD73" s="1305"/>
      <c r="BE73" s="1305"/>
      <c r="BF73" s="1305"/>
      <c r="BG73" s="1305"/>
      <c r="BH73" s="1305"/>
      <c r="BI73" s="1305"/>
      <c r="BJ73" s="1305"/>
      <c r="BK73" s="1305"/>
      <c r="BL73" s="1305"/>
      <c r="BM73" s="1305"/>
      <c r="BN73" s="1305"/>
      <c r="BO73" s="1305"/>
      <c r="BP73" s="1307">
        <v>26.2</v>
      </c>
      <c r="BQ73" s="1307"/>
      <c r="BR73" s="1307"/>
      <c r="BS73" s="1307"/>
      <c r="BT73" s="1307"/>
      <c r="BU73" s="1307"/>
      <c r="BV73" s="1307"/>
      <c r="BW73" s="1307"/>
      <c r="BX73" s="1307">
        <v>26.9</v>
      </c>
      <c r="BY73" s="1307"/>
      <c r="BZ73" s="1307"/>
      <c r="CA73" s="1307"/>
      <c r="CB73" s="1307"/>
      <c r="CC73" s="1307"/>
      <c r="CD73" s="1307"/>
      <c r="CE73" s="1307"/>
      <c r="CF73" s="1307">
        <v>35.299999999999997</v>
      </c>
      <c r="CG73" s="1307"/>
      <c r="CH73" s="1307"/>
      <c r="CI73" s="1307"/>
      <c r="CJ73" s="1307"/>
      <c r="CK73" s="1307"/>
      <c r="CL73" s="1307"/>
      <c r="CM73" s="1307"/>
      <c r="CN73" s="1307">
        <v>40.5</v>
      </c>
      <c r="CO73" s="1307"/>
      <c r="CP73" s="1307"/>
      <c r="CQ73" s="1307"/>
      <c r="CR73" s="1307"/>
      <c r="CS73" s="1307"/>
      <c r="CT73" s="1307"/>
      <c r="CU73" s="1307"/>
      <c r="CV73" s="1307">
        <v>53.7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598</v>
      </c>
      <c r="BC75" s="1305"/>
      <c r="BD75" s="1305"/>
      <c r="BE75" s="1305"/>
      <c r="BF75" s="1305"/>
      <c r="BG75" s="1305"/>
      <c r="BH75" s="1305"/>
      <c r="BI75" s="1305"/>
      <c r="BJ75" s="1305"/>
      <c r="BK75" s="1305"/>
      <c r="BL75" s="1305"/>
      <c r="BM75" s="1305"/>
      <c r="BN75" s="1305"/>
      <c r="BO75" s="1305"/>
      <c r="BP75" s="1307">
        <v>7</v>
      </c>
      <c r="BQ75" s="1307"/>
      <c r="BR75" s="1307"/>
      <c r="BS75" s="1307"/>
      <c r="BT75" s="1307"/>
      <c r="BU75" s="1307"/>
      <c r="BV75" s="1307"/>
      <c r="BW75" s="1307"/>
      <c r="BX75" s="1307">
        <v>6.1</v>
      </c>
      <c r="BY75" s="1307"/>
      <c r="BZ75" s="1307"/>
      <c r="CA75" s="1307"/>
      <c r="CB75" s="1307"/>
      <c r="CC75" s="1307"/>
      <c r="CD75" s="1307"/>
      <c r="CE75" s="1307"/>
      <c r="CF75" s="1307">
        <v>5.5</v>
      </c>
      <c r="CG75" s="1307"/>
      <c r="CH75" s="1307"/>
      <c r="CI75" s="1307"/>
      <c r="CJ75" s="1307"/>
      <c r="CK75" s="1307"/>
      <c r="CL75" s="1307"/>
      <c r="CM75" s="1307"/>
      <c r="CN75" s="1307">
        <v>5.3</v>
      </c>
      <c r="CO75" s="1307"/>
      <c r="CP75" s="1307"/>
      <c r="CQ75" s="1307"/>
      <c r="CR75" s="1307"/>
      <c r="CS75" s="1307"/>
      <c r="CT75" s="1307"/>
      <c r="CU75" s="1307"/>
      <c r="CV75" s="1307">
        <v>5.8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595</v>
      </c>
      <c r="AO77" s="1301"/>
      <c r="AP77" s="1301"/>
      <c r="AQ77" s="1301"/>
      <c r="AR77" s="1301"/>
      <c r="AS77" s="1301"/>
      <c r="AT77" s="1301"/>
      <c r="AU77" s="1301"/>
      <c r="AV77" s="1301"/>
      <c r="AW77" s="1301"/>
      <c r="AX77" s="1301"/>
      <c r="AY77" s="1301"/>
      <c r="AZ77" s="1301"/>
      <c r="BA77" s="1301"/>
      <c r="BB77" s="1305" t="s">
        <v>593</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598</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8Ybpv+uZYp0JJ1dADDNCH8NugHgiisaxVp/5zjstp5IgGZ1KHut7Do6keIHe/oYrv8f185y3waQPdGUnbH89w==" saltValue="RDiVrGVsz/oWiadGe/yc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5A731-DEE0-44D3-94CD-49922A61380B}">
  <sheetPr>
    <pageSetUpPr fitToPage="1"/>
  </sheetPr>
  <dimension ref="A1:DR135"/>
  <sheetViews>
    <sheetView showGridLines="0" topLeftCell="A85" zoomScale="70" zoomScaleNormal="70" zoomScaleSheetLayoutView="70" workbookViewId="0">
      <selection activeCell="BQ71" sqref="BQ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DOemilQPOqD64VZ3Eyc3g6bOTYBjPPphb9BwUAQPPr54cVjnI4YhClHpyNkCg/MPsEB4xLjEa+73CQVw85EKQ==" saltValue="5Yd50EWJcEvyNC85DiM/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03F6-B142-49DD-87A3-0117CC22B13E}">
  <sheetPr>
    <pageSetUpPr fitToPage="1"/>
  </sheetPr>
  <dimension ref="A1:DR135"/>
  <sheetViews>
    <sheetView showGridLines="0" topLeftCell="A76" zoomScale="60" zoomScaleNormal="60" zoomScaleSheetLayoutView="55" workbookViewId="0">
      <selection activeCell="BQ71" sqref="BQ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ICc0lGRa2fqpAS4roSQ08CdTzmVAoEiLvSi4IfpCVbs81IUHlR13dkh1DpP/w4MpaS1Ri2flb4O9h9pSJF//g==" saltValue="SXcZtHAb+Z3KerNl95WE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195648</v>
      </c>
      <c r="E3" s="161"/>
      <c r="F3" s="162">
        <v>175675</v>
      </c>
      <c r="G3" s="163"/>
      <c r="H3" s="164"/>
    </row>
    <row r="4" spans="1:8" x14ac:dyDescent="0.15">
      <c r="A4" s="165"/>
      <c r="B4" s="166"/>
      <c r="C4" s="167"/>
      <c r="D4" s="168">
        <v>131212</v>
      </c>
      <c r="E4" s="169"/>
      <c r="F4" s="170">
        <v>87698</v>
      </c>
      <c r="G4" s="171"/>
      <c r="H4" s="172"/>
    </row>
    <row r="5" spans="1:8" x14ac:dyDescent="0.15">
      <c r="A5" s="153" t="s">
        <v>538</v>
      </c>
      <c r="B5" s="158"/>
      <c r="C5" s="159"/>
      <c r="D5" s="160">
        <v>257666</v>
      </c>
      <c r="E5" s="161"/>
      <c r="F5" s="162">
        <v>162193</v>
      </c>
      <c r="G5" s="163"/>
      <c r="H5" s="164"/>
    </row>
    <row r="6" spans="1:8" x14ac:dyDescent="0.15">
      <c r="A6" s="165"/>
      <c r="B6" s="166"/>
      <c r="C6" s="167"/>
      <c r="D6" s="168">
        <v>173025</v>
      </c>
      <c r="E6" s="169"/>
      <c r="F6" s="170">
        <v>79985</v>
      </c>
      <c r="G6" s="171"/>
      <c r="H6" s="172"/>
    </row>
    <row r="7" spans="1:8" x14ac:dyDescent="0.15">
      <c r="A7" s="153" t="s">
        <v>539</v>
      </c>
      <c r="B7" s="158"/>
      <c r="C7" s="159"/>
      <c r="D7" s="160">
        <v>201893</v>
      </c>
      <c r="E7" s="161"/>
      <c r="F7" s="162">
        <v>138651</v>
      </c>
      <c r="G7" s="163"/>
      <c r="H7" s="164"/>
    </row>
    <row r="8" spans="1:8" x14ac:dyDescent="0.15">
      <c r="A8" s="165"/>
      <c r="B8" s="166"/>
      <c r="C8" s="167"/>
      <c r="D8" s="168">
        <v>156378</v>
      </c>
      <c r="E8" s="169"/>
      <c r="F8" s="170">
        <v>71211</v>
      </c>
      <c r="G8" s="171"/>
      <c r="H8" s="172"/>
    </row>
    <row r="9" spans="1:8" x14ac:dyDescent="0.15">
      <c r="A9" s="153" t="s">
        <v>540</v>
      </c>
      <c r="B9" s="158"/>
      <c r="C9" s="159"/>
      <c r="D9" s="160">
        <v>181255</v>
      </c>
      <c r="E9" s="161"/>
      <c r="F9" s="162">
        <v>122882</v>
      </c>
      <c r="G9" s="163"/>
      <c r="H9" s="164"/>
    </row>
    <row r="10" spans="1:8" x14ac:dyDescent="0.15">
      <c r="A10" s="165"/>
      <c r="B10" s="166"/>
      <c r="C10" s="167"/>
      <c r="D10" s="168">
        <v>125034</v>
      </c>
      <c r="E10" s="169"/>
      <c r="F10" s="170">
        <v>65785</v>
      </c>
      <c r="G10" s="171"/>
      <c r="H10" s="172"/>
    </row>
    <row r="11" spans="1:8" x14ac:dyDescent="0.15">
      <c r="A11" s="153" t="s">
        <v>541</v>
      </c>
      <c r="B11" s="158"/>
      <c r="C11" s="159"/>
      <c r="D11" s="160">
        <v>163218</v>
      </c>
      <c r="E11" s="161"/>
      <c r="F11" s="162">
        <v>114790</v>
      </c>
      <c r="G11" s="163"/>
      <c r="H11" s="164"/>
    </row>
    <row r="12" spans="1:8" x14ac:dyDescent="0.15">
      <c r="A12" s="165"/>
      <c r="B12" s="166"/>
      <c r="C12" s="173"/>
      <c r="D12" s="168">
        <v>117944</v>
      </c>
      <c r="E12" s="169"/>
      <c r="F12" s="170">
        <v>55601</v>
      </c>
      <c r="G12" s="171"/>
      <c r="H12" s="172"/>
    </row>
    <row r="13" spans="1:8" x14ac:dyDescent="0.15">
      <c r="A13" s="153"/>
      <c r="B13" s="158"/>
      <c r="C13" s="174"/>
      <c r="D13" s="175">
        <v>199936</v>
      </c>
      <c r="E13" s="176"/>
      <c r="F13" s="177">
        <v>142838</v>
      </c>
      <c r="G13" s="178"/>
      <c r="H13" s="164"/>
    </row>
    <row r="14" spans="1:8" x14ac:dyDescent="0.15">
      <c r="A14" s="165"/>
      <c r="B14" s="166"/>
      <c r="C14" s="167"/>
      <c r="D14" s="168">
        <v>140719</v>
      </c>
      <c r="E14" s="169"/>
      <c r="F14" s="170">
        <v>72056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6.07</v>
      </c>
      <c r="C19" s="179">
        <f>ROUND(VALUE(SUBSTITUTE(実質収支比率等に係る経年分析!G$48,"▲","-")),2)</f>
        <v>4.62</v>
      </c>
      <c r="D19" s="179">
        <f>ROUND(VALUE(SUBSTITUTE(実質収支比率等に係る経年分析!H$48,"▲","-")),2)</f>
        <v>5.88</v>
      </c>
      <c r="E19" s="179">
        <f>ROUND(VALUE(SUBSTITUTE(実質収支比率等に係る経年分析!I$48,"▲","-")),2)</f>
        <v>2.98</v>
      </c>
      <c r="F19" s="179">
        <f>ROUND(VALUE(SUBSTITUTE(実質収支比率等に係る経年分析!J$48,"▲","-")),2)</f>
        <v>3.78</v>
      </c>
    </row>
    <row r="20" spans="1:11" x14ac:dyDescent="0.15">
      <c r="A20" s="179" t="s">
        <v>55</v>
      </c>
      <c r="B20" s="179">
        <f>ROUND(VALUE(SUBSTITUTE(実質収支比率等に係る経年分析!F$47,"▲","-")),2)</f>
        <v>31.94</v>
      </c>
      <c r="C20" s="179">
        <f>ROUND(VALUE(SUBSTITUTE(実質収支比率等に係る経年分析!G$47,"▲","-")),2)</f>
        <v>32.32</v>
      </c>
      <c r="D20" s="179">
        <f>ROUND(VALUE(SUBSTITUTE(実質収支比率等に係る経年分析!H$47,"▲","-")),2)</f>
        <v>33.26</v>
      </c>
      <c r="E20" s="179">
        <f>ROUND(VALUE(SUBSTITUTE(実質収支比率等に係る経年分析!I$47,"▲","-")),2)</f>
        <v>33.409999999999997</v>
      </c>
      <c r="F20" s="179">
        <f>ROUND(VALUE(SUBSTITUTE(実質収支比率等に係る経年分析!J$47,"▲","-")),2)</f>
        <v>33.97</v>
      </c>
    </row>
    <row r="21" spans="1:11" x14ac:dyDescent="0.15">
      <c r="A21" s="179" t="s">
        <v>56</v>
      </c>
      <c r="B21" s="179">
        <f>IF(ISNUMBER(VALUE(SUBSTITUTE(実質収支比率等に係る経年分析!F$49,"▲","-"))),ROUND(VALUE(SUBSTITUTE(実質収支比率等に係る経年分析!F$49,"▲","-")),2),NA())</f>
        <v>3.09</v>
      </c>
      <c r="C21" s="179">
        <f>IF(ISNUMBER(VALUE(SUBSTITUTE(実質収支比率等に係る経年分析!G$49,"▲","-"))),ROUND(VALUE(SUBSTITUTE(実質収支比率等に係る経年分析!G$49,"▲","-")),2),NA())</f>
        <v>2.04</v>
      </c>
      <c r="D21" s="179">
        <f>IF(ISNUMBER(VALUE(SUBSTITUTE(実質収支比率等に係る経年分析!H$49,"▲","-"))),ROUND(VALUE(SUBSTITUTE(実質収支比率等に係る経年分析!H$49,"▲","-")),2),NA())</f>
        <v>1.1599999999999999</v>
      </c>
      <c r="E21" s="179">
        <f>IF(ISNUMBER(VALUE(SUBSTITUTE(実質収支比率等に係る経年分析!I$49,"▲","-"))),ROUND(VALUE(SUBSTITUTE(実質収支比率等に係る経年分析!I$49,"▲","-")),2),NA())</f>
        <v>1.8</v>
      </c>
      <c r="F21" s="179">
        <f>IF(ISNUMBER(VALUE(SUBSTITUTE(実質収支比率等に係る経年分析!J$49,"▲","-"))),ROUND(VALUE(SUBSTITUTE(実質収支比率等に係る経年分析!J$49,"▲","-")),2),NA())</f>
        <v>0.78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小水力発電事業特別会計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f>IF(ROUND(VALUE(SUBSTITUTE(連結実質赤字比率に係る赤字・黒字の構成分析!G$38,"▲", "-")), 2) &lt; 0, ABS(ROUND(VALUE(SUBSTITUTE(連結実質赤字比率に係る赤字・黒字の構成分析!G$38,"▲", "-")), 2)), NA())</f>
        <v>0.03</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910</v>
      </c>
      <c r="E42" s="181"/>
      <c r="F42" s="181"/>
      <c r="G42" s="181">
        <f>'実質公債費比率（分子）の構造'!L$52</f>
        <v>809</v>
      </c>
      <c r="H42" s="181"/>
      <c r="I42" s="181"/>
      <c r="J42" s="181">
        <f>'実質公債費比率（分子）の構造'!M$52</f>
        <v>801</v>
      </c>
      <c r="K42" s="181"/>
      <c r="L42" s="181"/>
      <c r="M42" s="181">
        <f>'実質公債費比率（分子）の構造'!N$52</f>
        <v>836</v>
      </c>
      <c r="N42" s="181"/>
      <c r="O42" s="181"/>
      <c r="P42" s="181">
        <f>'実質公債費比率（分子）の構造'!O$52</f>
        <v>773</v>
      </c>
    </row>
    <row r="43" spans="1:16" x14ac:dyDescent="0.15">
      <c r="A43" s="181" t="s">
        <v>18</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61</v>
      </c>
      <c r="C45" s="181"/>
      <c r="D45" s="181"/>
      <c r="E45" s="181">
        <f>'実質公債費比率（分子）の構造'!L$49</f>
        <v>63</v>
      </c>
      <c r="F45" s="181"/>
      <c r="G45" s="181"/>
      <c r="H45" s="181">
        <f>'実質公債費比率（分子）の構造'!M$49</f>
        <v>56</v>
      </c>
      <c r="I45" s="181"/>
      <c r="J45" s="181"/>
      <c r="K45" s="181">
        <f>'実質公債費比率（分子）の構造'!N$49</f>
        <v>60</v>
      </c>
      <c r="L45" s="181"/>
      <c r="M45" s="181"/>
      <c r="N45" s="181">
        <f>'実質公債費比率（分子）の構造'!O$49</f>
        <v>58</v>
      </c>
      <c r="O45" s="181"/>
      <c r="P45" s="181"/>
    </row>
    <row r="46" spans="1:16" x14ac:dyDescent="0.15">
      <c r="A46" s="181" t="s">
        <v>66</v>
      </c>
      <c r="B46" s="181">
        <f>'実質公債費比率（分子）の構造'!K$48</f>
        <v>185</v>
      </c>
      <c r="C46" s="181"/>
      <c r="D46" s="181"/>
      <c r="E46" s="181">
        <f>'実質公債費比率（分子）の構造'!L$48</f>
        <v>168</v>
      </c>
      <c r="F46" s="181"/>
      <c r="G46" s="181"/>
      <c r="H46" s="181">
        <f>'実質公債費比率（分子）の構造'!M$48</f>
        <v>206</v>
      </c>
      <c r="I46" s="181"/>
      <c r="J46" s="181"/>
      <c r="K46" s="181">
        <f>'実質公債費比率（分子）の構造'!N$48</f>
        <v>241</v>
      </c>
      <c r="L46" s="181"/>
      <c r="M46" s="181"/>
      <c r="N46" s="181">
        <f>'実質公債費比率（分子）の構造'!O$48</f>
        <v>261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848</v>
      </c>
      <c r="C49" s="181"/>
      <c r="D49" s="181"/>
      <c r="E49" s="181">
        <f>'実質公債費比率（分子）の構造'!L$45</f>
        <v>738</v>
      </c>
      <c r="F49" s="181"/>
      <c r="G49" s="181"/>
      <c r="H49" s="181">
        <f>'実質公債費比率（分子）の構造'!M$45</f>
        <v>716</v>
      </c>
      <c r="I49" s="181"/>
      <c r="J49" s="181"/>
      <c r="K49" s="181">
        <f>'実質公債費比率（分子）の構造'!N$45</f>
        <v>690</v>
      </c>
      <c r="L49" s="181"/>
      <c r="M49" s="181"/>
      <c r="N49" s="181">
        <f>'実質公債費比率（分子）の構造'!O$45</f>
        <v>651</v>
      </c>
      <c r="O49" s="181"/>
      <c r="P49" s="181"/>
    </row>
    <row r="50" spans="1:16" x14ac:dyDescent="0.15">
      <c r="A50" s="181" t="s">
        <v>70</v>
      </c>
      <c r="B50" s="181" t="e">
        <f>NA()</f>
        <v>#N/A</v>
      </c>
      <c r="C50" s="181">
        <f>IF(ISNUMBER('実質公債費比率（分子）の構造'!K$53),'実質公債費比率（分子）の構造'!K$53,NA())</f>
        <v>185</v>
      </c>
      <c r="D50" s="181" t="e">
        <f>NA()</f>
        <v>#N/A</v>
      </c>
      <c r="E50" s="181" t="e">
        <f>NA()</f>
        <v>#N/A</v>
      </c>
      <c r="F50" s="181">
        <f>IF(ISNUMBER('実質公債費比率（分子）の構造'!L$53),'実質公債費比率（分子）の構造'!L$53,NA())</f>
        <v>161</v>
      </c>
      <c r="G50" s="181" t="e">
        <f>NA()</f>
        <v>#N/A</v>
      </c>
      <c r="H50" s="181" t="e">
        <f>NA()</f>
        <v>#N/A</v>
      </c>
      <c r="I50" s="181">
        <f>IF(ISNUMBER('実質公債費比率（分子）の構造'!M$53),'実質公債費比率（分子）の構造'!M$53,NA())</f>
        <v>178</v>
      </c>
      <c r="J50" s="181" t="e">
        <f>NA()</f>
        <v>#N/A</v>
      </c>
      <c r="K50" s="181" t="e">
        <f>NA()</f>
        <v>#N/A</v>
      </c>
      <c r="L50" s="181">
        <f>IF(ISNUMBER('実質公債費比率（分子）の構造'!N$53),'実質公債費比率（分子）の構造'!N$53,NA())</f>
        <v>156</v>
      </c>
      <c r="M50" s="181" t="e">
        <f>NA()</f>
        <v>#N/A</v>
      </c>
      <c r="N50" s="181" t="e">
        <f>NA()</f>
        <v>#N/A</v>
      </c>
      <c r="O50" s="181">
        <f>IF(ISNUMBER('実質公債費比率（分子）の構造'!O$53),'実質公債費比率（分子）の構造'!O$53,NA())</f>
        <v>198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7514</v>
      </c>
      <c r="E56" s="180"/>
      <c r="F56" s="180"/>
      <c r="G56" s="180">
        <f>'将来負担比率（分子）の構造'!J$52</f>
        <v>7950</v>
      </c>
      <c r="H56" s="180"/>
      <c r="I56" s="180"/>
      <c r="J56" s="180">
        <f>'将来負担比率（分子）の構造'!K$52</f>
        <v>8087</v>
      </c>
      <c r="K56" s="180"/>
      <c r="L56" s="180"/>
      <c r="M56" s="180">
        <f>'将来負担比率（分子）の構造'!L$52</f>
        <v>8052</v>
      </c>
      <c r="N56" s="180"/>
      <c r="O56" s="180"/>
      <c r="P56" s="180">
        <f>'将来負担比率（分子）の構造'!M$52</f>
        <v>8063</v>
      </c>
    </row>
    <row r="57" spans="1:16" x14ac:dyDescent="0.15">
      <c r="A57" s="180" t="s">
        <v>42</v>
      </c>
      <c r="B57" s="180"/>
      <c r="C57" s="180"/>
      <c r="D57" s="180">
        <f>'将来負担比率（分子）の構造'!I$51</f>
        <v>502</v>
      </c>
      <c r="E57" s="180"/>
      <c r="F57" s="180"/>
      <c r="G57" s="180">
        <f>'将来負担比率（分子）の構造'!J$51</f>
        <v>505</v>
      </c>
      <c r="H57" s="180"/>
      <c r="I57" s="180"/>
      <c r="J57" s="180">
        <f>'将来負担比率（分子）の構造'!K$51</f>
        <v>506</v>
      </c>
      <c r="K57" s="180"/>
      <c r="L57" s="180"/>
      <c r="M57" s="180">
        <f>'将来負担比率（分子）の構造'!L$51</f>
        <v>440</v>
      </c>
      <c r="N57" s="180"/>
      <c r="O57" s="180"/>
      <c r="P57" s="180">
        <f>'将来負担比率（分子）の構造'!M$51</f>
        <v>475</v>
      </c>
    </row>
    <row r="58" spans="1:16" x14ac:dyDescent="0.15">
      <c r="A58" s="180" t="s">
        <v>41</v>
      </c>
      <c r="B58" s="180"/>
      <c r="C58" s="180"/>
      <c r="D58" s="180">
        <f>'将来負担比率（分子）の構造'!I$50</f>
        <v>2664</v>
      </c>
      <c r="E58" s="180"/>
      <c r="F58" s="180"/>
      <c r="G58" s="180">
        <f>'将来負担比率（分子）の構造'!J$50</f>
        <v>2637</v>
      </c>
      <c r="H58" s="180"/>
      <c r="I58" s="180"/>
      <c r="J58" s="180">
        <f>'将来負担比率（分子）の構造'!K$50</f>
        <v>2635</v>
      </c>
      <c r="K58" s="180"/>
      <c r="L58" s="180"/>
      <c r="M58" s="180">
        <f>'将来負担比率（分子）の構造'!L$50</f>
        <v>2547</v>
      </c>
      <c r="N58" s="180"/>
      <c r="O58" s="180"/>
      <c r="P58" s="180">
        <f>'将来負担比率（分子）の構造'!M$50</f>
        <v>2479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1155</v>
      </c>
      <c r="C62" s="180"/>
      <c r="D62" s="180"/>
      <c r="E62" s="180">
        <f>'将来負担比率（分子）の構造'!J$45</f>
        <v>1118</v>
      </c>
      <c r="F62" s="180"/>
      <c r="G62" s="180"/>
      <c r="H62" s="180">
        <f>'将来負担比率（分子）の構造'!K$45</f>
        <v>1131</v>
      </c>
      <c r="I62" s="180"/>
      <c r="J62" s="180"/>
      <c r="K62" s="180">
        <f>'将来負担比率（分子）の構造'!L$45</f>
        <v>1149</v>
      </c>
      <c r="L62" s="180"/>
      <c r="M62" s="180"/>
      <c r="N62" s="180">
        <f>'将来負担比率（分子）の構造'!M$45</f>
        <v>1102</v>
      </c>
      <c r="O62" s="180"/>
      <c r="P62" s="180"/>
    </row>
    <row r="63" spans="1:16" x14ac:dyDescent="0.15">
      <c r="A63" s="180" t="s">
        <v>34</v>
      </c>
      <c r="B63" s="180">
        <f>'将来負担比率（分子）の構造'!I$44</f>
        <v>222</v>
      </c>
      <c r="C63" s="180"/>
      <c r="D63" s="180"/>
      <c r="E63" s="180">
        <f>'将来負担比率（分子）の構造'!J$44</f>
        <v>167</v>
      </c>
      <c r="F63" s="180"/>
      <c r="G63" s="180"/>
      <c r="H63" s="180">
        <f>'将来負担比率（分子）の構造'!K$44</f>
        <v>117</v>
      </c>
      <c r="I63" s="180"/>
      <c r="J63" s="180"/>
      <c r="K63" s="180">
        <f>'将来負担比率（分子）の構造'!L$44</f>
        <v>72</v>
      </c>
      <c r="L63" s="180"/>
      <c r="M63" s="180"/>
      <c r="N63" s="180">
        <f>'将来負担比率（分子）の構造'!M$44</f>
        <v>39</v>
      </c>
      <c r="O63" s="180"/>
      <c r="P63" s="180"/>
    </row>
    <row r="64" spans="1:16" x14ac:dyDescent="0.15">
      <c r="A64" s="180" t="s">
        <v>33</v>
      </c>
      <c r="B64" s="180">
        <f>'将来負担比率（分子）の構造'!I$43</f>
        <v>3509</v>
      </c>
      <c r="C64" s="180"/>
      <c r="D64" s="180"/>
      <c r="E64" s="180">
        <f>'将来負担比率（分子）の構造'!J$43</f>
        <v>3493</v>
      </c>
      <c r="F64" s="180"/>
      <c r="G64" s="180"/>
      <c r="H64" s="180">
        <f>'将来負担比率（分子）の構造'!K$43</f>
        <v>3438</v>
      </c>
      <c r="I64" s="180"/>
      <c r="J64" s="180"/>
      <c r="K64" s="180">
        <f>'将来負担比率（分子）の構造'!L$43</f>
        <v>3281</v>
      </c>
      <c r="L64" s="180"/>
      <c r="M64" s="180"/>
      <c r="N64" s="180">
        <f>'将来負担比率（分子）の構造'!M$43</f>
        <v>3296</v>
      </c>
      <c r="O64" s="180"/>
      <c r="P64" s="180"/>
    </row>
    <row r="65" spans="1:16" x14ac:dyDescent="0.15">
      <c r="A65" s="180" t="s">
        <v>32</v>
      </c>
      <c r="B65" s="180">
        <f>'将来負担比率（分子）の構造'!I$42</f>
        <v>4</v>
      </c>
      <c r="C65" s="180"/>
      <c r="D65" s="180"/>
      <c r="E65" s="180">
        <f>'将来負担比率（分子）の構造'!J$42</f>
        <v>4</v>
      </c>
      <c r="F65" s="180"/>
      <c r="G65" s="180"/>
      <c r="H65" s="180">
        <f>'将来負担比率（分子）の構造'!K$42</f>
        <v>3</v>
      </c>
      <c r="I65" s="180"/>
      <c r="J65" s="180"/>
      <c r="K65" s="180">
        <f>'将来負担比率（分子）の構造'!L$42</f>
        <v>2</v>
      </c>
      <c r="L65" s="180"/>
      <c r="M65" s="180"/>
      <c r="N65" s="180">
        <f>'将来負担比率（分子）の構造'!M$42</f>
        <v>2</v>
      </c>
      <c r="O65" s="180"/>
      <c r="P65" s="180"/>
    </row>
    <row r="66" spans="1:16" x14ac:dyDescent="0.15">
      <c r="A66" s="180" t="s">
        <v>31</v>
      </c>
      <c r="B66" s="180">
        <f>'将来負担比率（分子）の構造'!I$41</f>
        <v>6605</v>
      </c>
      <c r="C66" s="180"/>
      <c r="D66" s="180"/>
      <c r="E66" s="180">
        <f>'将来負担比率（分子）の構造'!J$41</f>
        <v>7165</v>
      </c>
      <c r="F66" s="180"/>
      <c r="G66" s="180"/>
      <c r="H66" s="180">
        <f>'将来負担比率（分子）の構造'!K$41</f>
        <v>7623</v>
      </c>
      <c r="I66" s="180"/>
      <c r="J66" s="180"/>
      <c r="K66" s="180">
        <f>'将来負担比率（分子）の構造'!L$41</f>
        <v>7781</v>
      </c>
      <c r="L66" s="180"/>
      <c r="M66" s="180"/>
      <c r="N66" s="180">
        <f>'将来負担比率（分子）の構造'!M$41</f>
        <v>8193</v>
      </c>
      <c r="O66" s="180"/>
      <c r="P66" s="180"/>
    </row>
    <row r="67" spans="1:16" x14ac:dyDescent="0.15">
      <c r="A67" s="180" t="s">
        <v>74</v>
      </c>
      <c r="B67" s="180" t="e">
        <f>NA()</f>
        <v>#N/A</v>
      </c>
      <c r="C67" s="180">
        <f>IF(ISNUMBER('将来負担比率（分子）の構造'!I$53), IF('将来負担比率（分子）の構造'!I$53 &lt; 0, 0, '将来負担比率（分子）の構造'!I$53), NA())</f>
        <v>816</v>
      </c>
      <c r="D67" s="180" t="e">
        <f>NA()</f>
        <v>#N/A</v>
      </c>
      <c r="E67" s="180" t="e">
        <f>NA()</f>
        <v>#N/A</v>
      </c>
      <c r="F67" s="180">
        <f>IF(ISNUMBER('将来負担比率（分子）の構造'!J$53), IF('将来負担比率（分子）の構造'!J$53 &lt; 0, 0, '将来負担比率（分子）の構造'!J$53), NA())</f>
        <v>854</v>
      </c>
      <c r="G67" s="180" t="e">
        <f>NA()</f>
        <v>#N/A</v>
      </c>
      <c r="H67" s="180" t="e">
        <f>NA()</f>
        <v>#N/A</v>
      </c>
      <c r="I67" s="180">
        <f>IF(ISNUMBER('将来負担比率（分子）の構造'!K$53), IF('将来負担比率（分子）の構造'!K$53 &lt; 0, 0, '将来負担比率（分子）の構造'!K$53), NA())</f>
        <v>1083</v>
      </c>
      <c r="J67" s="180" t="e">
        <f>NA()</f>
        <v>#N/A</v>
      </c>
      <c r="K67" s="180" t="e">
        <f>NA()</f>
        <v>#N/A</v>
      </c>
      <c r="L67" s="180">
        <f>IF(ISNUMBER('将来負担比率（分子）の構造'!L$53), IF('将来負担比率（分子）の構造'!L$53 &lt; 0, 0, '将来負担比率（分子）の構造'!L$53), NA())</f>
        <v>1246</v>
      </c>
      <c r="M67" s="180" t="e">
        <f>NA()</f>
        <v>#N/A</v>
      </c>
      <c r="N67" s="180" t="e">
        <f>NA()</f>
        <v>#N/A</v>
      </c>
      <c r="O67" s="180">
        <f>IF(ISNUMBER('将来負担比率（分子）の構造'!M$53), IF('将来負担比率（分子）の構造'!M$53 &lt; 0, 0, '将来負担比率（分子）の構造'!M$53), NA())</f>
        <v>1616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1266</v>
      </c>
      <c r="C72" s="184">
        <f>基金残高に係る経年分析!G55</f>
        <v>1268</v>
      </c>
      <c r="D72" s="184">
        <f>基金残高に係る経年分析!H55</f>
        <v>1269</v>
      </c>
    </row>
    <row r="73" spans="1:16" x14ac:dyDescent="0.15">
      <c r="A73" s="183" t="s">
        <v>77</v>
      </c>
      <c r="B73" s="184">
        <f>基金残高に係る経年分析!F56</f>
        <v>509</v>
      </c>
      <c r="C73" s="184">
        <f>基金残高に係る経年分析!G56</f>
        <v>509</v>
      </c>
      <c r="D73" s="184">
        <f>基金残高に係る経年分析!H56</f>
        <v>509</v>
      </c>
    </row>
    <row r="74" spans="1:16" x14ac:dyDescent="0.15">
      <c r="A74" s="183" t="s">
        <v>78</v>
      </c>
      <c r="B74" s="184">
        <f>基金残高に係る経年分析!F57</f>
        <v>1709</v>
      </c>
      <c r="C74" s="184">
        <f>基金残高に係る経年分析!G57</f>
        <v>1537</v>
      </c>
      <c r="D74" s="184">
        <f>基金残高に係る経年分析!H57</f>
        <v>1418</v>
      </c>
    </row>
  </sheetData>
  <sheetProtection algorithmName="SHA-512" hashValue="Qe3z6PJB4ON2FVW7V0A5fZsZwzV4VY9p2fTEv2QwesN9X3i27TNXwtB+Pb5UUol+iUwD0uc6hvPRL9dgTZnq2w==" saltValue="afLtT/y9kDMp9JorHa/g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574568</v>
      </c>
      <c r="S5" s="631"/>
      <c r="T5" s="631"/>
      <c r="U5" s="631"/>
      <c r="V5" s="631"/>
      <c r="W5" s="631"/>
      <c r="X5" s="631"/>
      <c r="Y5" s="632"/>
      <c r="Z5" s="633">
        <v>8.8000000000000007</v>
      </c>
      <c r="AA5" s="633"/>
      <c r="AB5" s="633"/>
      <c r="AC5" s="633"/>
      <c r="AD5" s="634">
        <v>574568</v>
      </c>
      <c r="AE5" s="634"/>
      <c r="AF5" s="634"/>
      <c r="AG5" s="634"/>
      <c r="AH5" s="634"/>
      <c r="AI5" s="634"/>
      <c r="AJ5" s="634"/>
      <c r="AK5" s="634"/>
      <c r="AL5" s="635">
        <v>15.9</v>
      </c>
      <c r="AM5" s="636"/>
      <c r="AN5" s="636"/>
      <c r="AO5" s="637"/>
      <c r="AP5" s="627" t="s">
        <v>225</v>
      </c>
      <c r="AQ5" s="628"/>
      <c r="AR5" s="628"/>
      <c r="AS5" s="628"/>
      <c r="AT5" s="628"/>
      <c r="AU5" s="628"/>
      <c r="AV5" s="628"/>
      <c r="AW5" s="628"/>
      <c r="AX5" s="628"/>
      <c r="AY5" s="628"/>
      <c r="AZ5" s="628"/>
      <c r="BA5" s="628"/>
      <c r="BB5" s="628"/>
      <c r="BC5" s="628"/>
      <c r="BD5" s="628"/>
      <c r="BE5" s="628"/>
      <c r="BF5" s="629"/>
      <c r="BG5" s="641">
        <v>570382</v>
      </c>
      <c r="BH5" s="642"/>
      <c r="BI5" s="642"/>
      <c r="BJ5" s="642"/>
      <c r="BK5" s="642"/>
      <c r="BL5" s="642"/>
      <c r="BM5" s="642"/>
      <c r="BN5" s="643"/>
      <c r="BO5" s="644">
        <v>99.3</v>
      </c>
      <c r="BP5" s="644"/>
      <c r="BQ5" s="644"/>
      <c r="BR5" s="644"/>
      <c r="BS5" s="645" t="s">
        <v>128</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57212</v>
      </c>
      <c r="S6" s="642"/>
      <c r="T6" s="642"/>
      <c r="U6" s="642"/>
      <c r="V6" s="642"/>
      <c r="W6" s="642"/>
      <c r="X6" s="642"/>
      <c r="Y6" s="643"/>
      <c r="Z6" s="644">
        <v>0.9</v>
      </c>
      <c r="AA6" s="644"/>
      <c r="AB6" s="644"/>
      <c r="AC6" s="644"/>
      <c r="AD6" s="645">
        <v>57212</v>
      </c>
      <c r="AE6" s="645"/>
      <c r="AF6" s="645"/>
      <c r="AG6" s="645"/>
      <c r="AH6" s="645"/>
      <c r="AI6" s="645"/>
      <c r="AJ6" s="645"/>
      <c r="AK6" s="645"/>
      <c r="AL6" s="646">
        <v>1.6</v>
      </c>
      <c r="AM6" s="647"/>
      <c r="AN6" s="647"/>
      <c r="AO6" s="648"/>
      <c r="AP6" s="638" t="s">
        <v>230</v>
      </c>
      <c r="AQ6" s="639"/>
      <c r="AR6" s="639"/>
      <c r="AS6" s="639"/>
      <c r="AT6" s="639"/>
      <c r="AU6" s="639"/>
      <c r="AV6" s="639"/>
      <c r="AW6" s="639"/>
      <c r="AX6" s="639"/>
      <c r="AY6" s="639"/>
      <c r="AZ6" s="639"/>
      <c r="BA6" s="639"/>
      <c r="BB6" s="639"/>
      <c r="BC6" s="639"/>
      <c r="BD6" s="639"/>
      <c r="BE6" s="639"/>
      <c r="BF6" s="640"/>
      <c r="BG6" s="641">
        <v>570382</v>
      </c>
      <c r="BH6" s="642"/>
      <c r="BI6" s="642"/>
      <c r="BJ6" s="642"/>
      <c r="BK6" s="642"/>
      <c r="BL6" s="642"/>
      <c r="BM6" s="642"/>
      <c r="BN6" s="643"/>
      <c r="BO6" s="644">
        <v>99.3</v>
      </c>
      <c r="BP6" s="644"/>
      <c r="BQ6" s="644"/>
      <c r="BR6" s="644"/>
      <c r="BS6" s="645" t="s">
        <v>128</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72201</v>
      </c>
      <c r="CS6" s="642"/>
      <c r="CT6" s="642"/>
      <c r="CU6" s="642"/>
      <c r="CV6" s="642"/>
      <c r="CW6" s="642"/>
      <c r="CX6" s="642"/>
      <c r="CY6" s="643"/>
      <c r="CZ6" s="635">
        <v>1.1000000000000001</v>
      </c>
      <c r="DA6" s="636"/>
      <c r="DB6" s="636"/>
      <c r="DC6" s="655"/>
      <c r="DD6" s="650" t="s">
        <v>232</v>
      </c>
      <c r="DE6" s="642"/>
      <c r="DF6" s="642"/>
      <c r="DG6" s="642"/>
      <c r="DH6" s="642"/>
      <c r="DI6" s="642"/>
      <c r="DJ6" s="642"/>
      <c r="DK6" s="642"/>
      <c r="DL6" s="642"/>
      <c r="DM6" s="642"/>
      <c r="DN6" s="642"/>
      <c r="DO6" s="642"/>
      <c r="DP6" s="643"/>
      <c r="DQ6" s="650">
        <v>72201</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1584</v>
      </c>
      <c r="S7" s="642"/>
      <c r="T7" s="642"/>
      <c r="U7" s="642"/>
      <c r="V7" s="642"/>
      <c r="W7" s="642"/>
      <c r="X7" s="642"/>
      <c r="Y7" s="643"/>
      <c r="Z7" s="644">
        <v>0</v>
      </c>
      <c r="AA7" s="644"/>
      <c r="AB7" s="644"/>
      <c r="AC7" s="644"/>
      <c r="AD7" s="645">
        <v>1584</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242458</v>
      </c>
      <c r="BH7" s="642"/>
      <c r="BI7" s="642"/>
      <c r="BJ7" s="642"/>
      <c r="BK7" s="642"/>
      <c r="BL7" s="642"/>
      <c r="BM7" s="642"/>
      <c r="BN7" s="643"/>
      <c r="BO7" s="644">
        <v>42.2</v>
      </c>
      <c r="BP7" s="644"/>
      <c r="BQ7" s="644"/>
      <c r="BR7" s="644"/>
      <c r="BS7" s="645" t="s">
        <v>232</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930195</v>
      </c>
      <c r="CS7" s="642"/>
      <c r="CT7" s="642"/>
      <c r="CU7" s="642"/>
      <c r="CV7" s="642"/>
      <c r="CW7" s="642"/>
      <c r="CX7" s="642"/>
      <c r="CY7" s="643"/>
      <c r="CZ7" s="644">
        <v>14.7</v>
      </c>
      <c r="DA7" s="644"/>
      <c r="DB7" s="644"/>
      <c r="DC7" s="644"/>
      <c r="DD7" s="650">
        <v>26415</v>
      </c>
      <c r="DE7" s="642"/>
      <c r="DF7" s="642"/>
      <c r="DG7" s="642"/>
      <c r="DH7" s="642"/>
      <c r="DI7" s="642"/>
      <c r="DJ7" s="642"/>
      <c r="DK7" s="642"/>
      <c r="DL7" s="642"/>
      <c r="DM7" s="642"/>
      <c r="DN7" s="642"/>
      <c r="DO7" s="642"/>
      <c r="DP7" s="643"/>
      <c r="DQ7" s="650">
        <v>639497</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1697</v>
      </c>
      <c r="S8" s="642"/>
      <c r="T8" s="642"/>
      <c r="U8" s="642"/>
      <c r="V8" s="642"/>
      <c r="W8" s="642"/>
      <c r="X8" s="642"/>
      <c r="Y8" s="643"/>
      <c r="Z8" s="644">
        <v>0</v>
      </c>
      <c r="AA8" s="644"/>
      <c r="AB8" s="644"/>
      <c r="AC8" s="644"/>
      <c r="AD8" s="645">
        <v>1697</v>
      </c>
      <c r="AE8" s="645"/>
      <c r="AF8" s="645"/>
      <c r="AG8" s="645"/>
      <c r="AH8" s="645"/>
      <c r="AI8" s="645"/>
      <c r="AJ8" s="645"/>
      <c r="AK8" s="645"/>
      <c r="AL8" s="646">
        <v>0</v>
      </c>
      <c r="AM8" s="647"/>
      <c r="AN8" s="647"/>
      <c r="AO8" s="648"/>
      <c r="AP8" s="638" t="s">
        <v>237</v>
      </c>
      <c r="AQ8" s="639"/>
      <c r="AR8" s="639"/>
      <c r="AS8" s="639"/>
      <c r="AT8" s="639"/>
      <c r="AU8" s="639"/>
      <c r="AV8" s="639"/>
      <c r="AW8" s="639"/>
      <c r="AX8" s="639"/>
      <c r="AY8" s="639"/>
      <c r="AZ8" s="639"/>
      <c r="BA8" s="639"/>
      <c r="BB8" s="639"/>
      <c r="BC8" s="639"/>
      <c r="BD8" s="639"/>
      <c r="BE8" s="639"/>
      <c r="BF8" s="640"/>
      <c r="BG8" s="641">
        <v>9967</v>
      </c>
      <c r="BH8" s="642"/>
      <c r="BI8" s="642"/>
      <c r="BJ8" s="642"/>
      <c r="BK8" s="642"/>
      <c r="BL8" s="642"/>
      <c r="BM8" s="642"/>
      <c r="BN8" s="643"/>
      <c r="BO8" s="644">
        <v>1.7</v>
      </c>
      <c r="BP8" s="644"/>
      <c r="BQ8" s="644"/>
      <c r="BR8" s="644"/>
      <c r="BS8" s="650" t="s">
        <v>128</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1737800</v>
      </c>
      <c r="CS8" s="642"/>
      <c r="CT8" s="642"/>
      <c r="CU8" s="642"/>
      <c r="CV8" s="642"/>
      <c r="CW8" s="642"/>
      <c r="CX8" s="642"/>
      <c r="CY8" s="643"/>
      <c r="CZ8" s="644">
        <v>27.4</v>
      </c>
      <c r="DA8" s="644"/>
      <c r="DB8" s="644"/>
      <c r="DC8" s="644"/>
      <c r="DD8" s="650">
        <v>191285</v>
      </c>
      <c r="DE8" s="642"/>
      <c r="DF8" s="642"/>
      <c r="DG8" s="642"/>
      <c r="DH8" s="642"/>
      <c r="DI8" s="642"/>
      <c r="DJ8" s="642"/>
      <c r="DK8" s="642"/>
      <c r="DL8" s="642"/>
      <c r="DM8" s="642"/>
      <c r="DN8" s="642"/>
      <c r="DO8" s="642"/>
      <c r="DP8" s="643"/>
      <c r="DQ8" s="650">
        <v>943925</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1470</v>
      </c>
      <c r="S9" s="642"/>
      <c r="T9" s="642"/>
      <c r="U9" s="642"/>
      <c r="V9" s="642"/>
      <c r="W9" s="642"/>
      <c r="X9" s="642"/>
      <c r="Y9" s="643"/>
      <c r="Z9" s="644">
        <v>0</v>
      </c>
      <c r="AA9" s="644"/>
      <c r="AB9" s="644"/>
      <c r="AC9" s="644"/>
      <c r="AD9" s="645">
        <v>1470</v>
      </c>
      <c r="AE9" s="645"/>
      <c r="AF9" s="645"/>
      <c r="AG9" s="645"/>
      <c r="AH9" s="645"/>
      <c r="AI9" s="645"/>
      <c r="AJ9" s="645"/>
      <c r="AK9" s="645"/>
      <c r="AL9" s="646">
        <v>0</v>
      </c>
      <c r="AM9" s="647"/>
      <c r="AN9" s="647"/>
      <c r="AO9" s="648"/>
      <c r="AP9" s="638" t="s">
        <v>240</v>
      </c>
      <c r="AQ9" s="639"/>
      <c r="AR9" s="639"/>
      <c r="AS9" s="639"/>
      <c r="AT9" s="639"/>
      <c r="AU9" s="639"/>
      <c r="AV9" s="639"/>
      <c r="AW9" s="639"/>
      <c r="AX9" s="639"/>
      <c r="AY9" s="639"/>
      <c r="AZ9" s="639"/>
      <c r="BA9" s="639"/>
      <c r="BB9" s="639"/>
      <c r="BC9" s="639"/>
      <c r="BD9" s="639"/>
      <c r="BE9" s="639"/>
      <c r="BF9" s="640"/>
      <c r="BG9" s="641">
        <v>205184</v>
      </c>
      <c r="BH9" s="642"/>
      <c r="BI9" s="642"/>
      <c r="BJ9" s="642"/>
      <c r="BK9" s="642"/>
      <c r="BL9" s="642"/>
      <c r="BM9" s="642"/>
      <c r="BN9" s="643"/>
      <c r="BO9" s="644">
        <v>35.700000000000003</v>
      </c>
      <c r="BP9" s="644"/>
      <c r="BQ9" s="644"/>
      <c r="BR9" s="644"/>
      <c r="BS9" s="650" t="s">
        <v>232</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719691</v>
      </c>
      <c r="CS9" s="642"/>
      <c r="CT9" s="642"/>
      <c r="CU9" s="642"/>
      <c r="CV9" s="642"/>
      <c r="CW9" s="642"/>
      <c r="CX9" s="642"/>
      <c r="CY9" s="643"/>
      <c r="CZ9" s="644">
        <v>11.3</v>
      </c>
      <c r="DA9" s="644"/>
      <c r="DB9" s="644"/>
      <c r="DC9" s="644"/>
      <c r="DD9" s="650">
        <v>4503</v>
      </c>
      <c r="DE9" s="642"/>
      <c r="DF9" s="642"/>
      <c r="DG9" s="642"/>
      <c r="DH9" s="642"/>
      <c r="DI9" s="642"/>
      <c r="DJ9" s="642"/>
      <c r="DK9" s="642"/>
      <c r="DL9" s="642"/>
      <c r="DM9" s="642"/>
      <c r="DN9" s="642"/>
      <c r="DO9" s="642"/>
      <c r="DP9" s="643"/>
      <c r="DQ9" s="650">
        <v>631640</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232</v>
      </c>
      <c r="AE10" s="645"/>
      <c r="AF10" s="645"/>
      <c r="AG10" s="645"/>
      <c r="AH10" s="645"/>
      <c r="AI10" s="645"/>
      <c r="AJ10" s="645"/>
      <c r="AK10" s="645"/>
      <c r="AL10" s="646" t="s">
        <v>232</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13786</v>
      </c>
      <c r="BH10" s="642"/>
      <c r="BI10" s="642"/>
      <c r="BJ10" s="642"/>
      <c r="BK10" s="642"/>
      <c r="BL10" s="642"/>
      <c r="BM10" s="642"/>
      <c r="BN10" s="643"/>
      <c r="BO10" s="644">
        <v>2.4</v>
      </c>
      <c r="BP10" s="644"/>
      <c r="BQ10" s="644"/>
      <c r="BR10" s="644"/>
      <c r="BS10" s="650" t="s">
        <v>232</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2513</v>
      </c>
      <c r="CS10" s="642"/>
      <c r="CT10" s="642"/>
      <c r="CU10" s="642"/>
      <c r="CV10" s="642"/>
      <c r="CW10" s="642"/>
      <c r="CX10" s="642"/>
      <c r="CY10" s="643"/>
      <c r="CZ10" s="644">
        <v>0</v>
      </c>
      <c r="DA10" s="644"/>
      <c r="DB10" s="644"/>
      <c r="DC10" s="644"/>
      <c r="DD10" s="650" t="s">
        <v>232</v>
      </c>
      <c r="DE10" s="642"/>
      <c r="DF10" s="642"/>
      <c r="DG10" s="642"/>
      <c r="DH10" s="642"/>
      <c r="DI10" s="642"/>
      <c r="DJ10" s="642"/>
      <c r="DK10" s="642"/>
      <c r="DL10" s="642"/>
      <c r="DM10" s="642"/>
      <c r="DN10" s="642"/>
      <c r="DO10" s="642"/>
      <c r="DP10" s="643"/>
      <c r="DQ10" s="650">
        <v>513</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232</v>
      </c>
      <c r="S11" s="642"/>
      <c r="T11" s="642"/>
      <c r="U11" s="642"/>
      <c r="V11" s="642"/>
      <c r="W11" s="642"/>
      <c r="X11" s="642"/>
      <c r="Y11" s="643"/>
      <c r="Z11" s="644" t="s">
        <v>232</v>
      </c>
      <c r="AA11" s="644"/>
      <c r="AB11" s="644"/>
      <c r="AC11" s="644"/>
      <c r="AD11" s="645" t="s">
        <v>128</v>
      </c>
      <c r="AE11" s="645"/>
      <c r="AF11" s="645"/>
      <c r="AG11" s="645"/>
      <c r="AH11" s="645"/>
      <c r="AI11" s="645"/>
      <c r="AJ11" s="645"/>
      <c r="AK11" s="645"/>
      <c r="AL11" s="646" t="s">
        <v>128</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13521</v>
      </c>
      <c r="BH11" s="642"/>
      <c r="BI11" s="642"/>
      <c r="BJ11" s="642"/>
      <c r="BK11" s="642"/>
      <c r="BL11" s="642"/>
      <c r="BM11" s="642"/>
      <c r="BN11" s="643"/>
      <c r="BO11" s="644">
        <v>2.4</v>
      </c>
      <c r="BP11" s="644"/>
      <c r="BQ11" s="644"/>
      <c r="BR11" s="644"/>
      <c r="BS11" s="650" t="s">
        <v>128</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522377</v>
      </c>
      <c r="CS11" s="642"/>
      <c r="CT11" s="642"/>
      <c r="CU11" s="642"/>
      <c r="CV11" s="642"/>
      <c r="CW11" s="642"/>
      <c r="CX11" s="642"/>
      <c r="CY11" s="643"/>
      <c r="CZ11" s="644">
        <v>8.1999999999999993</v>
      </c>
      <c r="DA11" s="644"/>
      <c r="DB11" s="644"/>
      <c r="DC11" s="644"/>
      <c r="DD11" s="650">
        <v>143091</v>
      </c>
      <c r="DE11" s="642"/>
      <c r="DF11" s="642"/>
      <c r="DG11" s="642"/>
      <c r="DH11" s="642"/>
      <c r="DI11" s="642"/>
      <c r="DJ11" s="642"/>
      <c r="DK11" s="642"/>
      <c r="DL11" s="642"/>
      <c r="DM11" s="642"/>
      <c r="DN11" s="642"/>
      <c r="DO11" s="642"/>
      <c r="DP11" s="643"/>
      <c r="DQ11" s="650">
        <v>300868</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118981</v>
      </c>
      <c r="S12" s="642"/>
      <c r="T12" s="642"/>
      <c r="U12" s="642"/>
      <c r="V12" s="642"/>
      <c r="W12" s="642"/>
      <c r="X12" s="642"/>
      <c r="Y12" s="643"/>
      <c r="Z12" s="644">
        <v>1.8</v>
      </c>
      <c r="AA12" s="644"/>
      <c r="AB12" s="644"/>
      <c r="AC12" s="644"/>
      <c r="AD12" s="645">
        <v>118981</v>
      </c>
      <c r="AE12" s="645"/>
      <c r="AF12" s="645"/>
      <c r="AG12" s="645"/>
      <c r="AH12" s="645"/>
      <c r="AI12" s="645"/>
      <c r="AJ12" s="645"/>
      <c r="AK12" s="645"/>
      <c r="AL12" s="646">
        <v>3.3</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268894</v>
      </c>
      <c r="BH12" s="642"/>
      <c r="BI12" s="642"/>
      <c r="BJ12" s="642"/>
      <c r="BK12" s="642"/>
      <c r="BL12" s="642"/>
      <c r="BM12" s="642"/>
      <c r="BN12" s="643"/>
      <c r="BO12" s="644">
        <v>46.8</v>
      </c>
      <c r="BP12" s="644"/>
      <c r="BQ12" s="644"/>
      <c r="BR12" s="644"/>
      <c r="BS12" s="650" t="s">
        <v>232</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128995</v>
      </c>
      <c r="CS12" s="642"/>
      <c r="CT12" s="642"/>
      <c r="CU12" s="642"/>
      <c r="CV12" s="642"/>
      <c r="CW12" s="642"/>
      <c r="CX12" s="642"/>
      <c r="CY12" s="643"/>
      <c r="CZ12" s="644">
        <v>2</v>
      </c>
      <c r="DA12" s="644"/>
      <c r="DB12" s="644"/>
      <c r="DC12" s="644"/>
      <c r="DD12" s="650">
        <v>19987</v>
      </c>
      <c r="DE12" s="642"/>
      <c r="DF12" s="642"/>
      <c r="DG12" s="642"/>
      <c r="DH12" s="642"/>
      <c r="DI12" s="642"/>
      <c r="DJ12" s="642"/>
      <c r="DK12" s="642"/>
      <c r="DL12" s="642"/>
      <c r="DM12" s="642"/>
      <c r="DN12" s="642"/>
      <c r="DO12" s="642"/>
      <c r="DP12" s="643"/>
      <c r="DQ12" s="650">
        <v>76816</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232</v>
      </c>
      <c r="S13" s="642"/>
      <c r="T13" s="642"/>
      <c r="U13" s="642"/>
      <c r="V13" s="642"/>
      <c r="W13" s="642"/>
      <c r="X13" s="642"/>
      <c r="Y13" s="643"/>
      <c r="Z13" s="644" t="s">
        <v>232</v>
      </c>
      <c r="AA13" s="644"/>
      <c r="AB13" s="644"/>
      <c r="AC13" s="644"/>
      <c r="AD13" s="645" t="s">
        <v>232</v>
      </c>
      <c r="AE13" s="645"/>
      <c r="AF13" s="645"/>
      <c r="AG13" s="645"/>
      <c r="AH13" s="645"/>
      <c r="AI13" s="645"/>
      <c r="AJ13" s="645"/>
      <c r="AK13" s="645"/>
      <c r="AL13" s="646" t="s">
        <v>128</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263767</v>
      </c>
      <c r="BH13" s="642"/>
      <c r="BI13" s="642"/>
      <c r="BJ13" s="642"/>
      <c r="BK13" s="642"/>
      <c r="BL13" s="642"/>
      <c r="BM13" s="642"/>
      <c r="BN13" s="643"/>
      <c r="BO13" s="644">
        <v>45.9</v>
      </c>
      <c r="BP13" s="644"/>
      <c r="BQ13" s="644"/>
      <c r="BR13" s="644"/>
      <c r="BS13" s="650" t="s">
        <v>128</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586700</v>
      </c>
      <c r="CS13" s="642"/>
      <c r="CT13" s="642"/>
      <c r="CU13" s="642"/>
      <c r="CV13" s="642"/>
      <c r="CW13" s="642"/>
      <c r="CX13" s="642"/>
      <c r="CY13" s="643"/>
      <c r="CZ13" s="644">
        <v>9.1999999999999993</v>
      </c>
      <c r="DA13" s="644"/>
      <c r="DB13" s="644"/>
      <c r="DC13" s="644"/>
      <c r="DD13" s="650">
        <v>381977</v>
      </c>
      <c r="DE13" s="642"/>
      <c r="DF13" s="642"/>
      <c r="DG13" s="642"/>
      <c r="DH13" s="642"/>
      <c r="DI13" s="642"/>
      <c r="DJ13" s="642"/>
      <c r="DK13" s="642"/>
      <c r="DL13" s="642"/>
      <c r="DM13" s="642"/>
      <c r="DN13" s="642"/>
      <c r="DO13" s="642"/>
      <c r="DP13" s="643"/>
      <c r="DQ13" s="650">
        <v>240881</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232</v>
      </c>
      <c r="AA14" s="644"/>
      <c r="AB14" s="644"/>
      <c r="AC14" s="644"/>
      <c r="AD14" s="645" t="s">
        <v>128</v>
      </c>
      <c r="AE14" s="645"/>
      <c r="AF14" s="645"/>
      <c r="AG14" s="645"/>
      <c r="AH14" s="645"/>
      <c r="AI14" s="645"/>
      <c r="AJ14" s="645"/>
      <c r="AK14" s="645"/>
      <c r="AL14" s="646" t="s">
        <v>128</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23026</v>
      </c>
      <c r="BH14" s="642"/>
      <c r="BI14" s="642"/>
      <c r="BJ14" s="642"/>
      <c r="BK14" s="642"/>
      <c r="BL14" s="642"/>
      <c r="BM14" s="642"/>
      <c r="BN14" s="643"/>
      <c r="BO14" s="644">
        <v>4</v>
      </c>
      <c r="BP14" s="644"/>
      <c r="BQ14" s="644"/>
      <c r="BR14" s="644"/>
      <c r="BS14" s="650" t="s">
        <v>232</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243226</v>
      </c>
      <c r="CS14" s="642"/>
      <c r="CT14" s="642"/>
      <c r="CU14" s="642"/>
      <c r="CV14" s="642"/>
      <c r="CW14" s="642"/>
      <c r="CX14" s="642"/>
      <c r="CY14" s="643"/>
      <c r="CZ14" s="644">
        <v>3.8</v>
      </c>
      <c r="DA14" s="644"/>
      <c r="DB14" s="644"/>
      <c r="DC14" s="644"/>
      <c r="DD14" s="650">
        <v>22054</v>
      </c>
      <c r="DE14" s="642"/>
      <c r="DF14" s="642"/>
      <c r="DG14" s="642"/>
      <c r="DH14" s="642"/>
      <c r="DI14" s="642"/>
      <c r="DJ14" s="642"/>
      <c r="DK14" s="642"/>
      <c r="DL14" s="642"/>
      <c r="DM14" s="642"/>
      <c r="DN14" s="642"/>
      <c r="DO14" s="642"/>
      <c r="DP14" s="643"/>
      <c r="DQ14" s="650">
        <v>217292</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11043</v>
      </c>
      <c r="S15" s="642"/>
      <c r="T15" s="642"/>
      <c r="U15" s="642"/>
      <c r="V15" s="642"/>
      <c r="W15" s="642"/>
      <c r="X15" s="642"/>
      <c r="Y15" s="643"/>
      <c r="Z15" s="644">
        <v>0.2</v>
      </c>
      <c r="AA15" s="644"/>
      <c r="AB15" s="644"/>
      <c r="AC15" s="644"/>
      <c r="AD15" s="645">
        <v>11043</v>
      </c>
      <c r="AE15" s="645"/>
      <c r="AF15" s="645"/>
      <c r="AG15" s="645"/>
      <c r="AH15" s="645"/>
      <c r="AI15" s="645"/>
      <c r="AJ15" s="645"/>
      <c r="AK15" s="645"/>
      <c r="AL15" s="646">
        <v>0.3</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36004</v>
      </c>
      <c r="BH15" s="642"/>
      <c r="BI15" s="642"/>
      <c r="BJ15" s="642"/>
      <c r="BK15" s="642"/>
      <c r="BL15" s="642"/>
      <c r="BM15" s="642"/>
      <c r="BN15" s="643"/>
      <c r="BO15" s="644">
        <v>6.3</v>
      </c>
      <c r="BP15" s="644"/>
      <c r="BQ15" s="644"/>
      <c r="BR15" s="644"/>
      <c r="BS15" s="650" t="s">
        <v>232</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723865</v>
      </c>
      <c r="CS15" s="642"/>
      <c r="CT15" s="642"/>
      <c r="CU15" s="642"/>
      <c r="CV15" s="642"/>
      <c r="CW15" s="642"/>
      <c r="CX15" s="642"/>
      <c r="CY15" s="643"/>
      <c r="CZ15" s="644">
        <v>11.4</v>
      </c>
      <c r="DA15" s="644"/>
      <c r="DB15" s="644"/>
      <c r="DC15" s="644"/>
      <c r="DD15" s="650">
        <v>237002</v>
      </c>
      <c r="DE15" s="642"/>
      <c r="DF15" s="642"/>
      <c r="DG15" s="642"/>
      <c r="DH15" s="642"/>
      <c r="DI15" s="642"/>
      <c r="DJ15" s="642"/>
      <c r="DK15" s="642"/>
      <c r="DL15" s="642"/>
      <c r="DM15" s="642"/>
      <c r="DN15" s="642"/>
      <c r="DO15" s="642"/>
      <c r="DP15" s="643"/>
      <c r="DQ15" s="650">
        <v>418368</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232</v>
      </c>
      <c r="S16" s="642"/>
      <c r="T16" s="642"/>
      <c r="U16" s="642"/>
      <c r="V16" s="642"/>
      <c r="W16" s="642"/>
      <c r="X16" s="642"/>
      <c r="Y16" s="643"/>
      <c r="Z16" s="644" t="s">
        <v>232</v>
      </c>
      <c r="AA16" s="644"/>
      <c r="AB16" s="644"/>
      <c r="AC16" s="644"/>
      <c r="AD16" s="645" t="s">
        <v>128</v>
      </c>
      <c r="AE16" s="645"/>
      <c r="AF16" s="645"/>
      <c r="AG16" s="645"/>
      <c r="AH16" s="645"/>
      <c r="AI16" s="645"/>
      <c r="AJ16" s="645"/>
      <c r="AK16" s="645"/>
      <c r="AL16" s="646" t="s">
        <v>128</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27285</v>
      </c>
      <c r="CS16" s="642"/>
      <c r="CT16" s="642"/>
      <c r="CU16" s="642"/>
      <c r="CV16" s="642"/>
      <c r="CW16" s="642"/>
      <c r="CX16" s="642"/>
      <c r="CY16" s="643"/>
      <c r="CZ16" s="644">
        <v>0.4</v>
      </c>
      <c r="DA16" s="644"/>
      <c r="DB16" s="644"/>
      <c r="DC16" s="644"/>
      <c r="DD16" s="650" t="s">
        <v>128</v>
      </c>
      <c r="DE16" s="642"/>
      <c r="DF16" s="642"/>
      <c r="DG16" s="642"/>
      <c r="DH16" s="642"/>
      <c r="DI16" s="642"/>
      <c r="DJ16" s="642"/>
      <c r="DK16" s="642"/>
      <c r="DL16" s="642"/>
      <c r="DM16" s="642"/>
      <c r="DN16" s="642"/>
      <c r="DO16" s="642"/>
      <c r="DP16" s="643"/>
      <c r="DQ16" s="650">
        <v>27285</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1261</v>
      </c>
      <c r="S17" s="642"/>
      <c r="T17" s="642"/>
      <c r="U17" s="642"/>
      <c r="V17" s="642"/>
      <c r="W17" s="642"/>
      <c r="X17" s="642"/>
      <c r="Y17" s="643"/>
      <c r="Z17" s="644">
        <v>0</v>
      </c>
      <c r="AA17" s="644"/>
      <c r="AB17" s="644"/>
      <c r="AC17" s="644"/>
      <c r="AD17" s="645">
        <v>1261</v>
      </c>
      <c r="AE17" s="645"/>
      <c r="AF17" s="645"/>
      <c r="AG17" s="645"/>
      <c r="AH17" s="645"/>
      <c r="AI17" s="645"/>
      <c r="AJ17" s="645"/>
      <c r="AK17" s="645"/>
      <c r="AL17" s="646">
        <v>0</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232</v>
      </c>
      <c r="BH17" s="642"/>
      <c r="BI17" s="642"/>
      <c r="BJ17" s="642"/>
      <c r="BK17" s="642"/>
      <c r="BL17" s="642"/>
      <c r="BM17" s="642"/>
      <c r="BN17" s="643"/>
      <c r="BO17" s="644" t="s">
        <v>232</v>
      </c>
      <c r="BP17" s="644"/>
      <c r="BQ17" s="644"/>
      <c r="BR17" s="644"/>
      <c r="BS17" s="650" t="s">
        <v>232</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651360</v>
      </c>
      <c r="CS17" s="642"/>
      <c r="CT17" s="642"/>
      <c r="CU17" s="642"/>
      <c r="CV17" s="642"/>
      <c r="CW17" s="642"/>
      <c r="CX17" s="642"/>
      <c r="CY17" s="643"/>
      <c r="CZ17" s="644">
        <v>10.3</v>
      </c>
      <c r="DA17" s="644"/>
      <c r="DB17" s="644"/>
      <c r="DC17" s="644"/>
      <c r="DD17" s="650" t="s">
        <v>232</v>
      </c>
      <c r="DE17" s="642"/>
      <c r="DF17" s="642"/>
      <c r="DG17" s="642"/>
      <c r="DH17" s="642"/>
      <c r="DI17" s="642"/>
      <c r="DJ17" s="642"/>
      <c r="DK17" s="642"/>
      <c r="DL17" s="642"/>
      <c r="DM17" s="642"/>
      <c r="DN17" s="642"/>
      <c r="DO17" s="642"/>
      <c r="DP17" s="643"/>
      <c r="DQ17" s="650">
        <v>610025</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3225294</v>
      </c>
      <c r="S18" s="642"/>
      <c r="T18" s="642"/>
      <c r="U18" s="642"/>
      <c r="V18" s="642"/>
      <c r="W18" s="642"/>
      <c r="X18" s="642"/>
      <c r="Y18" s="643"/>
      <c r="Z18" s="644">
        <v>49.6</v>
      </c>
      <c r="AA18" s="644"/>
      <c r="AB18" s="644"/>
      <c r="AC18" s="644"/>
      <c r="AD18" s="645">
        <v>2837563</v>
      </c>
      <c r="AE18" s="645"/>
      <c r="AF18" s="645"/>
      <c r="AG18" s="645"/>
      <c r="AH18" s="645"/>
      <c r="AI18" s="645"/>
      <c r="AJ18" s="645"/>
      <c r="AK18" s="645"/>
      <c r="AL18" s="646">
        <v>78.5</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232</v>
      </c>
      <c r="BH18" s="642"/>
      <c r="BI18" s="642"/>
      <c r="BJ18" s="642"/>
      <c r="BK18" s="642"/>
      <c r="BL18" s="642"/>
      <c r="BM18" s="642"/>
      <c r="BN18" s="643"/>
      <c r="BO18" s="644" t="s">
        <v>128</v>
      </c>
      <c r="BP18" s="644"/>
      <c r="BQ18" s="644"/>
      <c r="BR18" s="644"/>
      <c r="BS18" s="650" t="s">
        <v>232</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232</v>
      </c>
      <c r="DA18" s="644"/>
      <c r="DB18" s="644"/>
      <c r="DC18" s="644"/>
      <c r="DD18" s="650" t="s">
        <v>232</v>
      </c>
      <c r="DE18" s="642"/>
      <c r="DF18" s="642"/>
      <c r="DG18" s="642"/>
      <c r="DH18" s="642"/>
      <c r="DI18" s="642"/>
      <c r="DJ18" s="642"/>
      <c r="DK18" s="642"/>
      <c r="DL18" s="642"/>
      <c r="DM18" s="642"/>
      <c r="DN18" s="642"/>
      <c r="DO18" s="642"/>
      <c r="DP18" s="643"/>
      <c r="DQ18" s="650" t="s">
        <v>232</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2837563</v>
      </c>
      <c r="S19" s="642"/>
      <c r="T19" s="642"/>
      <c r="U19" s="642"/>
      <c r="V19" s="642"/>
      <c r="W19" s="642"/>
      <c r="X19" s="642"/>
      <c r="Y19" s="643"/>
      <c r="Z19" s="644">
        <v>43.6</v>
      </c>
      <c r="AA19" s="644"/>
      <c r="AB19" s="644"/>
      <c r="AC19" s="644"/>
      <c r="AD19" s="645">
        <v>2837563</v>
      </c>
      <c r="AE19" s="645"/>
      <c r="AF19" s="645"/>
      <c r="AG19" s="645"/>
      <c r="AH19" s="645"/>
      <c r="AI19" s="645"/>
      <c r="AJ19" s="645"/>
      <c r="AK19" s="645"/>
      <c r="AL19" s="646">
        <v>78.5</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4186</v>
      </c>
      <c r="BH19" s="642"/>
      <c r="BI19" s="642"/>
      <c r="BJ19" s="642"/>
      <c r="BK19" s="642"/>
      <c r="BL19" s="642"/>
      <c r="BM19" s="642"/>
      <c r="BN19" s="643"/>
      <c r="BO19" s="644">
        <v>0.7</v>
      </c>
      <c r="BP19" s="644"/>
      <c r="BQ19" s="644"/>
      <c r="BR19" s="644"/>
      <c r="BS19" s="650" t="s">
        <v>128</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232</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232</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387731</v>
      </c>
      <c r="S20" s="642"/>
      <c r="T20" s="642"/>
      <c r="U20" s="642"/>
      <c r="V20" s="642"/>
      <c r="W20" s="642"/>
      <c r="X20" s="642"/>
      <c r="Y20" s="643"/>
      <c r="Z20" s="644">
        <v>6</v>
      </c>
      <c r="AA20" s="644"/>
      <c r="AB20" s="644"/>
      <c r="AC20" s="644"/>
      <c r="AD20" s="645" t="s">
        <v>128</v>
      </c>
      <c r="AE20" s="645"/>
      <c r="AF20" s="645"/>
      <c r="AG20" s="645"/>
      <c r="AH20" s="645"/>
      <c r="AI20" s="645"/>
      <c r="AJ20" s="645"/>
      <c r="AK20" s="645"/>
      <c r="AL20" s="646" t="s">
        <v>232</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4186</v>
      </c>
      <c r="BH20" s="642"/>
      <c r="BI20" s="642"/>
      <c r="BJ20" s="642"/>
      <c r="BK20" s="642"/>
      <c r="BL20" s="642"/>
      <c r="BM20" s="642"/>
      <c r="BN20" s="643"/>
      <c r="BO20" s="644">
        <v>0.7</v>
      </c>
      <c r="BP20" s="644"/>
      <c r="BQ20" s="644"/>
      <c r="BR20" s="644"/>
      <c r="BS20" s="650" t="s">
        <v>232</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6346208</v>
      </c>
      <c r="CS20" s="642"/>
      <c r="CT20" s="642"/>
      <c r="CU20" s="642"/>
      <c r="CV20" s="642"/>
      <c r="CW20" s="642"/>
      <c r="CX20" s="642"/>
      <c r="CY20" s="643"/>
      <c r="CZ20" s="644">
        <v>100</v>
      </c>
      <c r="DA20" s="644"/>
      <c r="DB20" s="644"/>
      <c r="DC20" s="644"/>
      <c r="DD20" s="650">
        <v>1026314</v>
      </c>
      <c r="DE20" s="642"/>
      <c r="DF20" s="642"/>
      <c r="DG20" s="642"/>
      <c r="DH20" s="642"/>
      <c r="DI20" s="642"/>
      <c r="DJ20" s="642"/>
      <c r="DK20" s="642"/>
      <c r="DL20" s="642"/>
      <c r="DM20" s="642"/>
      <c r="DN20" s="642"/>
      <c r="DO20" s="642"/>
      <c r="DP20" s="643"/>
      <c r="DQ20" s="650">
        <v>4179311</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232</v>
      </c>
      <c r="S21" s="642"/>
      <c r="T21" s="642"/>
      <c r="U21" s="642"/>
      <c r="V21" s="642"/>
      <c r="W21" s="642"/>
      <c r="X21" s="642"/>
      <c r="Y21" s="643"/>
      <c r="Z21" s="644" t="s">
        <v>232</v>
      </c>
      <c r="AA21" s="644"/>
      <c r="AB21" s="644"/>
      <c r="AC21" s="644"/>
      <c r="AD21" s="645" t="s">
        <v>128</v>
      </c>
      <c r="AE21" s="645"/>
      <c r="AF21" s="645"/>
      <c r="AG21" s="645"/>
      <c r="AH21" s="645"/>
      <c r="AI21" s="645"/>
      <c r="AJ21" s="645"/>
      <c r="AK21" s="645"/>
      <c r="AL21" s="646" t="s">
        <v>128</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4186</v>
      </c>
      <c r="BH21" s="642"/>
      <c r="BI21" s="642"/>
      <c r="BJ21" s="642"/>
      <c r="BK21" s="642"/>
      <c r="BL21" s="642"/>
      <c r="BM21" s="642"/>
      <c r="BN21" s="643"/>
      <c r="BO21" s="644">
        <v>0.7</v>
      </c>
      <c r="BP21" s="644"/>
      <c r="BQ21" s="644"/>
      <c r="BR21" s="644"/>
      <c r="BS21" s="650" t="s">
        <v>232</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3993110</v>
      </c>
      <c r="S22" s="642"/>
      <c r="T22" s="642"/>
      <c r="U22" s="642"/>
      <c r="V22" s="642"/>
      <c r="W22" s="642"/>
      <c r="X22" s="642"/>
      <c r="Y22" s="643"/>
      <c r="Z22" s="644">
        <v>61.4</v>
      </c>
      <c r="AA22" s="644"/>
      <c r="AB22" s="644"/>
      <c r="AC22" s="644"/>
      <c r="AD22" s="645">
        <v>3605379</v>
      </c>
      <c r="AE22" s="645"/>
      <c r="AF22" s="645"/>
      <c r="AG22" s="645"/>
      <c r="AH22" s="645"/>
      <c r="AI22" s="645"/>
      <c r="AJ22" s="645"/>
      <c r="AK22" s="645"/>
      <c r="AL22" s="646">
        <v>99.7</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232</v>
      </c>
      <c r="BP22" s="644"/>
      <c r="BQ22" s="644"/>
      <c r="BR22" s="644"/>
      <c r="BS22" s="650" t="s">
        <v>232</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617</v>
      </c>
      <c r="S23" s="642"/>
      <c r="T23" s="642"/>
      <c r="U23" s="642"/>
      <c r="V23" s="642"/>
      <c r="W23" s="642"/>
      <c r="X23" s="642"/>
      <c r="Y23" s="643"/>
      <c r="Z23" s="644">
        <v>0</v>
      </c>
      <c r="AA23" s="644"/>
      <c r="AB23" s="644"/>
      <c r="AC23" s="644"/>
      <c r="AD23" s="645">
        <v>617</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232</v>
      </c>
      <c r="BP23" s="644"/>
      <c r="BQ23" s="644"/>
      <c r="BR23" s="644"/>
      <c r="BS23" s="650" t="s">
        <v>232</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3" t="s">
        <v>285</v>
      </c>
      <c r="DM23" s="674"/>
      <c r="DN23" s="674"/>
      <c r="DO23" s="674"/>
      <c r="DP23" s="674"/>
      <c r="DQ23" s="674"/>
      <c r="DR23" s="674"/>
      <c r="DS23" s="674"/>
      <c r="DT23" s="674"/>
      <c r="DU23" s="674"/>
      <c r="DV23" s="675"/>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41176</v>
      </c>
      <c r="S24" s="642"/>
      <c r="T24" s="642"/>
      <c r="U24" s="642"/>
      <c r="V24" s="642"/>
      <c r="W24" s="642"/>
      <c r="X24" s="642"/>
      <c r="Y24" s="643"/>
      <c r="Z24" s="644">
        <v>0.6</v>
      </c>
      <c r="AA24" s="644"/>
      <c r="AB24" s="644"/>
      <c r="AC24" s="644"/>
      <c r="AD24" s="645" t="s">
        <v>128</v>
      </c>
      <c r="AE24" s="645"/>
      <c r="AF24" s="645"/>
      <c r="AG24" s="645"/>
      <c r="AH24" s="645"/>
      <c r="AI24" s="645"/>
      <c r="AJ24" s="645"/>
      <c r="AK24" s="645"/>
      <c r="AL24" s="646" t="s">
        <v>128</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232</v>
      </c>
      <c r="BP24" s="644"/>
      <c r="BQ24" s="644"/>
      <c r="BR24" s="644"/>
      <c r="BS24" s="650" t="s">
        <v>128</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2465908</v>
      </c>
      <c r="CS24" s="631"/>
      <c r="CT24" s="631"/>
      <c r="CU24" s="631"/>
      <c r="CV24" s="631"/>
      <c r="CW24" s="631"/>
      <c r="CX24" s="631"/>
      <c r="CY24" s="632"/>
      <c r="CZ24" s="635">
        <v>38.9</v>
      </c>
      <c r="DA24" s="636"/>
      <c r="DB24" s="636"/>
      <c r="DC24" s="655"/>
      <c r="DD24" s="676">
        <v>1825213</v>
      </c>
      <c r="DE24" s="631"/>
      <c r="DF24" s="631"/>
      <c r="DG24" s="631"/>
      <c r="DH24" s="631"/>
      <c r="DI24" s="631"/>
      <c r="DJ24" s="631"/>
      <c r="DK24" s="632"/>
      <c r="DL24" s="676">
        <v>1783976</v>
      </c>
      <c r="DM24" s="631"/>
      <c r="DN24" s="631"/>
      <c r="DO24" s="631"/>
      <c r="DP24" s="631"/>
      <c r="DQ24" s="631"/>
      <c r="DR24" s="631"/>
      <c r="DS24" s="631"/>
      <c r="DT24" s="631"/>
      <c r="DU24" s="631"/>
      <c r="DV24" s="632"/>
      <c r="DW24" s="635">
        <v>47.5</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83692</v>
      </c>
      <c r="S25" s="642"/>
      <c r="T25" s="642"/>
      <c r="U25" s="642"/>
      <c r="V25" s="642"/>
      <c r="W25" s="642"/>
      <c r="X25" s="642"/>
      <c r="Y25" s="643"/>
      <c r="Z25" s="644">
        <v>1.3</v>
      </c>
      <c r="AA25" s="644"/>
      <c r="AB25" s="644"/>
      <c r="AC25" s="644"/>
      <c r="AD25" s="645">
        <v>8227</v>
      </c>
      <c r="AE25" s="645"/>
      <c r="AF25" s="645"/>
      <c r="AG25" s="645"/>
      <c r="AH25" s="645"/>
      <c r="AI25" s="645"/>
      <c r="AJ25" s="645"/>
      <c r="AK25" s="645"/>
      <c r="AL25" s="646">
        <v>0.2</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1010188</v>
      </c>
      <c r="CS25" s="665"/>
      <c r="CT25" s="665"/>
      <c r="CU25" s="665"/>
      <c r="CV25" s="665"/>
      <c r="CW25" s="665"/>
      <c r="CX25" s="665"/>
      <c r="CY25" s="666"/>
      <c r="CZ25" s="646">
        <v>15.9</v>
      </c>
      <c r="DA25" s="677"/>
      <c r="DB25" s="677"/>
      <c r="DC25" s="679"/>
      <c r="DD25" s="650">
        <v>922467</v>
      </c>
      <c r="DE25" s="665"/>
      <c r="DF25" s="665"/>
      <c r="DG25" s="665"/>
      <c r="DH25" s="665"/>
      <c r="DI25" s="665"/>
      <c r="DJ25" s="665"/>
      <c r="DK25" s="666"/>
      <c r="DL25" s="650">
        <v>887802</v>
      </c>
      <c r="DM25" s="665"/>
      <c r="DN25" s="665"/>
      <c r="DO25" s="665"/>
      <c r="DP25" s="665"/>
      <c r="DQ25" s="665"/>
      <c r="DR25" s="665"/>
      <c r="DS25" s="665"/>
      <c r="DT25" s="665"/>
      <c r="DU25" s="665"/>
      <c r="DV25" s="666"/>
      <c r="DW25" s="646">
        <v>23.6</v>
      </c>
      <c r="DX25" s="677"/>
      <c r="DY25" s="677"/>
      <c r="DZ25" s="677"/>
      <c r="EA25" s="677"/>
      <c r="EB25" s="677"/>
      <c r="EC25" s="678"/>
    </row>
    <row r="26" spans="2:133" ht="11.25" customHeight="1" x14ac:dyDescent="0.15">
      <c r="B26" s="638" t="s">
        <v>293</v>
      </c>
      <c r="C26" s="639"/>
      <c r="D26" s="639"/>
      <c r="E26" s="639"/>
      <c r="F26" s="639"/>
      <c r="G26" s="639"/>
      <c r="H26" s="639"/>
      <c r="I26" s="639"/>
      <c r="J26" s="639"/>
      <c r="K26" s="639"/>
      <c r="L26" s="639"/>
      <c r="M26" s="639"/>
      <c r="N26" s="639"/>
      <c r="O26" s="639"/>
      <c r="P26" s="639"/>
      <c r="Q26" s="640"/>
      <c r="R26" s="641">
        <v>17257</v>
      </c>
      <c r="S26" s="642"/>
      <c r="T26" s="642"/>
      <c r="U26" s="642"/>
      <c r="V26" s="642"/>
      <c r="W26" s="642"/>
      <c r="X26" s="642"/>
      <c r="Y26" s="643"/>
      <c r="Z26" s="644">
        <v>0.3</v>
      </c>
      <c r="AA26" s="644"/>
      <c r="AB26" s="644"/>
      <c r="AC26" s="644"/>
      <c r="AD26" s="645" t="s">
        <v>128</v>
      </c>
      <c r="AE26" s="645"/>
      <c r="AF26" s="645"/>
      <c r="AG26" s="645"/>
      <c r="AH26" s="645"/>
      <c r="AI26" s="645"/>
      <c r="AJ26" s="645"/>
      <c r="AK26" s="645"/>
      <c r="AL26" s="646" t="s">
        <v>128</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232</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530885</v>
      </c>
      <c r="CS26" s="642"/>
      <c r="CT26" s="642"/>
      <c r="CU26" s="642"/>
      <c r="CV26" s="642"/>
      <c r="CW26" s="642"/>
      <c r="CX26" s="642"/>
      <c r="CY26" s="643"/>
      <c r="CZ26" s="646">
        <v>8.4</v>
      </c>
      <c r="DA26" s="677"/>
      <c r="DB26" s="677"/>
      <c r="DC26" s="679"/>
      <c r="DD26" s="650">
        <v>502862</v>
      </c>
      <c r="DE26" s="642"/>
      <c r="DF26" s="642"/>
      <c r="DG26" s="642"/>
      <c r="DH26" s="642"/>
      <c r="DI26" s="642"/>
      <c r="DJ26" s="642"/>
      <c r="DK26" s="643"/>
      <c r="DL26" s="650" t="s">
        <v>232</v>
      </c>
      <c r="DM26" s="642"/>
      <c r="DN26" s="642"/>
      <c r="DO26" s="642"/>
      <c r="DP26" s="642"/>
      <c r="DQ26" s="642"/>
      <c r="DR26" s="642"/>
      <c r="DS26" s="642"/>
      <c r="DT26" s="642"/>
      <c r="DU26" s="642"/>
      <c r="DV26" s="643"/>
      <c r="DW26" s="646" t="s">
        <v>232</v>
      </c>
      <c r="DX26" s="677"/>
      <c r="DY26" s="677"/>
      <c r="DZ26" s="677"/>
      <c r="EA26" s="677"/>
      <c r="EB26" s="677"/>
      <c r="EC26" s="678"/>
    </row>
    <row r="27" spans="2:133" ht="11.25" customHeight="1" x14ac:dyDescent="0.15">
      <c r="B27" s="638" t="s">
        <v>296</v>
      </c>
      <c r="C27" s="639"/>
      <c r="D27" s="639"/>
      <c r="E27" s="639"/>
      <c r="F27" s="639"/>
      <c r="G27" s="639"/>
      <c r="H27" s="639"/>
      <c r="I27" s="639"/>
      <c r="J27" s="639"/>
      <c r="K27" s="639"/>
      <c r="L27" s="639"/>
      <c r="M27" s="639"/>
      <c r="N27" s="639"/>
      <c r="O27" s="639"/>
      <c r="P27" s="639"/>
      <c r="Q27" s="640"/>
      <c r="R27" s="641">
        <v>493670</v>
      </c>
      <c r="S27" s="642"/>
      <c r="T27" s="642"/>
      <c r="U27" s="642"/>
      <c r="V27" s="642"/>
      <c r="W27" s="642"/>
      <c r="X27" s="642"/>
      <c r="Y27" s="643"/>
      <c r="Z27" s="644">
        <v>7.6</v>
      </c>
      <c r="AA27" s="644"/>
      <c r="AB27" s="644"/>
      <c r="AC27" s="644"/>
      <c r="AD27" s="645" t="s">
        <v>232</v>
      </c>
      <c r="AE27" s="645"/>
      <c r="AF27" s="645"/>
      <c r="AG27" s="645"/>
      <c r="AH27" s="645"/>
      <c r="AI27" s="645"/>
      <c r="AJ27" s="645"/>
      <c r="AK27" s="645"/>
      <c r="AL27" s="646" t="s">
        <v>128</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574568</v>
      </c>
      <c r="BH27" s="642"/>
      <c r="BI27" s="642"/>
      <c r="BJ27" s="642"/>
      <c r="BK27" s="642"/>
      <c r="BL27" s="642"/>
      <c r="BM27" s="642"/>
      <c r="BN27" s="643"/>
      <c r="BO27" s="644">
        <v>100</v>
      </c>
      <c r="BP27" s="644"/>
      <c r="BQ27" s="644"/>
      <c r="BR27" s="644"/>
      <c r="BS27" s="650" t="s">
        <v>232</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804360</v>
      </c>
      <c r="CS27" s="665"/>
      <c r="CT27" s="665"/>
      <c r="CU27" s="665"/>
      <c r="CV27" s="665"/>
      <c r="CW27" s="665"/>
      <c r="CX27" s="665"/>
      <c r="CY27" s="666"/>
      <c r="CZ27" s="646">
        <v>12.7</v>
      </c>
      <c r="DA27" s="677"/>
      <c r="DB27" s="677"/>
      <c r="DC27" s="679"/>
      <c r="DD27" s="650">
        <v>292721</v>
      </c>
      <c r="DE27" s="665"/>
      <c r="DF27" s="665"/>
      <c r="DG27" s="665"/>
      <c r="DH27" s="665"/>
      <c r="DI27" s="665"/>
      <c r="DJ27" s="665"/>
      <c r="DK27" s="666"/>
      <c r="DL27" s="650">
        <v>286149</v>
      </c>
      <c r="DM27" s="665"/>
      <c r="DN27" s="665"/>
      <c r="DO27" s="665"/>
      <c r="DP27" s="665"/>
      <c r="DQ27" s="665"/>
      <c r="DR27" s="665"/>
      <c r="DS27" s="665"/>
      <c r="DT27" s="665"/>
      <c r="DU27" s="665"/>
      <c r="DV27" s="666"/>
      <c r="DW27" s="646">
        <v>7.6</v>
      </c>
      <c r="DX27" s="677"/>
      <c r="DY27" s="677"/>
      <c r="DZ27" s="677"/>
      <c r="EA27" s="677"/>
      <c r="EB27" s="677"/>
      <c r="EC27" s="678"/>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232</v>
      </c>
      <c r="AA28" s="644"/>
      <c r="AB28" s="644"/>
      <c r="AC28" s="644"/>
      <c r="AD28" s="645" t="s">
        <v>232</v>
      </c>
      <c r="AE28" s="645"/>
      <c r="AF28" s="645"/>
      <c r="AG28" s="645"/>
      <c r="AH28" s="645"/>
      <c r="AI28" s="645"/>
      <c r="AJ28" s="645"/>
      <c r="AK28" s="645"/>
      <c r="AL28" s="646" t="s">
        <v>232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651360</v>
      </c>
      <c r="CS28" s="642"/>
      <c r="CT28" s="642"/>
      <c r="CU28" s="642"/>
      <c r="CV28" s="642"/>
      <c r="CW28" s="642"/>
      <c r="CX28" s="642"/>
      <c r="CY28" s="643"/>
      <c r="CZ28" s="646">
        <v>10.3</v>
      </c>
      <c r="DA28" s="677"/>
      <c r="DB28" s="677"/>
      <c r="DC28" s="679"/>
      <c r="DD28" s="650">
        <v>610025</v>
      </c>
      <c r="DE28" s="642"/>
      <c r="DF28" s="642"/>
      <c r="DG28" s="642"/>
      <c r="DH28" s="642"/>
      <c r="DI28" s="642"/>
      <c r="DJ28" s="642"/>
      <c r="DK28" s="643"/>
      <c r="DL28" s="650">
        <v>610025</v>
      </c>
      <c r="DM28" s="642"/>
      <c r="DN28" s="642"/>
      <c r="DO28" s="642"/>
      <c r="DP28" s="642"/>
      <c r="DQ28" s="642"/>
      <c r="DR28" s="642"/>
      <c r="DS28" s="642"/>
      <c r="DT28" s="642"/>
      <c r="DU28" s="642"/>
      <c r="DV28" s="643"/>
      <c r="DW28" s="646">
        <v>16.2</v>
      </c>
      <c r="DX28" s="677"/>
      <c r="DY28" s="677"/>
      <c r="DZ28" s="677"/>
      <c r="EA28" s="677"/>
      <c r="EB28" s="677"/>
      <c r="EC28" s="678"/>
    </row>
    <row r="29" spans="2:133" ht="11.25" customHeight="1" x14ac:dyDescent="0.15">
      <c r="B29" s="638" t="s">
        <v>301</v>
      </c>
      <c r="C29" s="639"/>
      <c r="D29" s="639"/>
      <c r="E29" s="639"/>
      <c r="F29" s="639"/>
      <c r="G29" s="639"/>
      <c r="H29" s="639"/>
      <c r="I29" s="639"/>
      <c r="J29" s="639"/>
      <c r="K29" s="639"/>
      <c r="L29" s="639"/>
      <c r="M29" s="639"/>
      <c r="N29" s="639"/>
      <c r="O29" s="639"/>
      <c r="P29" s="639"/>
      <c r="Q29" s="640"/>
      <c r="R29" s="641">
        <v>381450</v>
      </c>
      <c r="S29" s="642"/>
      <c r="T29" s="642"/>
      <c r="U29" s="642"/>
      <c r="V29" s="642"/>
      <c r="W29" s="642"/>
      <c r="X29" s="642"/>
      <c r="Y29" s="643"/>
      <c r="Z29" s="644">
        <v>5.9</v>
      </c>
      <c r="AA29" s="644"/>
      <c r="AB29" s="644"/>
      <c r="AC29" s="644"/>
      <c r="AD29" s="645" t="s">
        <v>128</v>
      </c>
      <c r="AE29" s="645"/>
      <c r="AF29" s="645"/>
      <c r="AG29" s="645"/>
      <c r="AH29" s="645"/>
      <c r="AI29" s="645"/>
      <c r="AJ29" s="645"/>
      <c r="AK29" s="645"/>
      <c r="AL29" s="646" t="s">
        <v>128</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69</v>
      </c>
      <c r="CG29" s="657"/>
      <c r="CH29" s="657"/>
      <c r="CI29" s="657"/>
      <c r="CJ29" s="657"/>
      <c r="CK29" s="657"/>
      <c r="CL29" s="657"/>
      <c r="CM29" s="657"/>
      <c r="CN29" s="657"/>
      <c r="CO29" s="657"/>
      <c r="CP29" s="657"/>
      <c r="CQ29" s="658"/>
      <c r="CR29" s="641">
        <v>651264</v>
      </c>
      <c r="CS29" s="665"/>
      <c r="CT29" s="665"/>
      <c r="CU29" s="665"/>
      <c r="CV29" s="665"/>
      <c r="CW29" s="665"/>
      <c r="CX29" s="665"/>
      <c r="CY29" s="666"/>
      <c r="CZ29" s="646">
        <v>10.3</v>
      </c>
      <c r="DA29" s="677"/>
      <c r="DB29" s="677"/>
      <c r="DC29" s="679"/>
      <c r="DD29" s="650">
        <v>609929</v>
      </c>
      <c r="DE29" s="665"/>
      <c r="DF29" s="665"/>
      <c r="DG29" s="665"/>
      <c r="DH29" s="665"/>
      <c r="DI29" s="665"/>
      <c r="DJ29" s="665"/>
      <c r="DK29" s="666"/>
      <c r="DL29" s="650">
        <v>609929</v>
      </c>
      <c r="DM29" s="665"/>
      <c r="DN29" s="665"/>
      <c r="DO29" s="665"/>
      <c r="DP29" s="665"/>
      <c r="DQ29" s="665"/>
      <c r="DR29" s="665"/>
      <c r="DS29" s="665"/>
      <c r="DT29" s="665"/>
      <c r="DU29" s="665"/>
      <c r="DV29" s="666"/>
      <c r="DW29" s="646">
        <v>16.2</v>
      </c>
      <c r="DX29" s="677"/>
      <c r="DY29" s="677"/>
      <c r="DZ29" s="677"/>
      <c r="EA29" s="677"/>
      <c r="EB29" s="677"/>
      <c r="EC29" s="678"/>
    </row>
    <row r="30" spans="2:133" ht="11.25" customHeight="1" x14ac:dyDescent="0.15">
      <c r="B30" s="638" t="s">
        <v>305</v>
      </c>
      <c r="C30" s="639"/>
      <c r="D30" s="639"/>
      <c r="E30" s="639"/>
      <c r="F30" s="639"/>
      <c r="G30" s="639"/>
      <c r="H30" s="639"/>
      <c r="I30" s="639"/>
      <c r="J30" s="639"/>
      <c r="K30" s="639"/>
      <c r="L30" s="639"/>
      <c r="M30" s="639"/>
      <c r="N30" s="639"/>
      <c r="O30" s="639"/>
      <c r="P30" s="639"/>
      <c r="Q30" s="640"/>
      <c r="R30" s="641">
        <v>13142</v>
      </c>
      <c r="S30" s="642"/>
      <c r="T30" s="642"/>
      <c r="U30" s="642"/>
      <c r="V30" s="642"/>
      <c r="W30" s="642"/>
      <c r="X30" s="642"/>
      <c r="Y30" s="643"/>
      <c r="Z30" s="644">
        <v>0.2</v>
      </c>
      <c r="AA30" s="644"/>
      <c r="AB30" s="644"/>
      <c r="AC30" s="644"/>
      <c r="AD30" s="645">
        <v>1163</v>
      </c>
      <c r="AE30" s="645"/>
      <c r="AF30" s="645"/>
      <c r="AG30" s="645"/>
      <c r="AH30" s="645"/>
      <c r="AI30" s="645"/>
      <c r="AJ30" s="645"/>
      <c r="AK30" s="645"/>
      <c r="AL30" s="646">
        <v>0</v>
      </c>
      <c r="AM30" s="647"/>
      <c r="AN30" s="647"/>
      <c r="AO30" s="648"/>
      <c r="AP30" s="689" t="s">
        <v>306</v>
      </c>
      <c r="AQ30" s="690"/>
      <c r="AR30" s="690"/>
      <c r="AS30" s="690"/>
      <c r="AT30" s="695" t="s">
        <v>307</v>
      </c>
      <c r="AU30" s="230"/>
      <c r="AV30" s="230"/>
      <c r="AW30" s="230"/>
      <c r="AX30" s="627" t="s">
        <v>187</v>
      </c>
      <c r="AY30" s="628"/>
      <c r="AZ30" s="628"/>
      <c r="BA30" s="628"/>
      <c r="BB30" s="628"/>
      <c r="BC30" s="628"/>
      <c r="BD30" s="628"/>
      <c r="BE30" s="628"/>
      <c r="BF30" s="629"/>
      <c r="BG30" s="701">
        <v>99.3</v>
      </c>
      <c r="BH30" s="702"/>
      <c r="BI30" s="702"/>
      <c r="BJ30" s="702"/>
      <c r="BK30" s="702"/>
      <c r="BL30" s="702"/>
      <c r="BM30" s="636">
        <v>96.6</v>
      </c>
      <c r="BN30" s="702"/>
      <c r="BO30" s="702"/>
      <c r="BP30" s="702"/>
      <c r="BQ30" s="703"/>
      <c r="BR30" s="701">
        <v>98.8</v>
      </c>
      <c r="BS30" s="702"/>
      <c r="BT30" s="702"/>
      <c r="BU30" s="702"/>
      <c r="BV30" s="702"/>
      <c r="BW30" s="702"/>
      <c r="BX30" s="636">
        <v>96.4</v>
      </c>
      <c r="BY30" s="702"/>
      <c r="BZ30" s="702"/>
      <c r="CA30" s="702"/>
      <c r="CB30" s="703"/>
      <c r="CD30" s="706"/>
      <c r="CE30" s="707"/>
      <c r="CF30" s="656" t="s">
        <v>308</v>
      </c>
      <c r="CG30" s="657"/>
      <c r="CH30" s="657"/>
      <c r="CI30" s="657"/>
      <c r="CJ30" s="657"/>
      <c r="CK30" s="657"/>
      <c r="CL30" s="657"/>
      <c r="CM30" s="657"/>
      <c r="CN30" s="657"/>
      <c r="CO30" s="657"/>
      <c r="CP30" s="657"/>
      <c r="CQ30" s="658"/>
      <c r="CR30" s="641">
        <v>605363</v>
      </c>
      <c r="CS30" s="642"/>
      <c r="CT30" s="642"/>
      <c r="CU30" s="642"/>
      <c r="CV30" s="642"/>
      <c r="CW30" s="642"/>
      <c r="CX30" s="642"/>
      <c r="CY30" s="643"/>
      <c r="CZ30" s="646">
        <v>9.5</v>
      </c>
      <c r="DA30" s="677"/>
      <c r="DB30" s="677"/>
      <c r="DC30" s="679"/>
      <c r="DD30" s="650">
        <v>567552</v>
      </c>
      <c r="DE30" s="642"/>
      <c r="DF30" s="642"/>
      <c r="DG30" s="642"/>
      <c r="DH30" s="642"/>
      <c r="DI30" s="642"/>
      <c r="DJ30" s="642"/>
      <c r="DK30" s="643"/>
      <c r="DL30" s="650">
        <v>567552</v>
      </c>
      <c r="DM30" s="642"/>
      <c r="DN30" s="642"/>
      <c r="DO30" s="642"/>
      <c r="DP30" s="642"/>
      <c r="DQ30" s="642"/>
      <c r="DR30" s="642"/>
      <c r="DS30" s="642"/>
      <c r="DT30" s="642"/>
      <c r="DU30" s="642"/>
      <c r="DV30" s="643"/>
      <c r="DW30" s="646">
        <v>15.1</v>
      </c>
      <c r="DX30" s="677"/>
      <c r="DY30" s="677"/>
      <c r="DZ30" s="677"/>
      <c r="EA30" s="677"/>
      <c r="EB30" s="677"/>
      <c r="EC30" s="678"/>
    </row>
    <row r="31" spans="2:133" ht="11.25" customHeight="1" x14ac:dyDescent="0.15">
      <c r="B31" s="638" t="s">
        <v>309</v>
      </c>
      <c r="C31" s="639"/>
      <c r="D31" s="639"/>
      <c r="E31" s="639"/>
      <c r="F31" s="639"/>
      <c r="G31" s="639"/>
      <c r="H31" s="639"/>
      <c r="I31" s="639"/>
      <c r="J31" s="639"/>
      <c r="K31" s="639"/>
      <c r="L31" s="639"/>
      <c r="M31" s="639"/>
      <c r="N31" s="639"/>
      <c r="O31" s="639"/>
      <c r="P31" s="639"/>
      <c r="Q31" s="640"/>
      <c r="R31" s="641">
        <v>4648</v>
      </c>
      <c r="S31" s="642"/>
      <c r="T31" s="642"/>
      <c r="U31" s="642"/>
      <c r="V31" s="642"/>
      <c r="W31" s="642"/>
      <c r="X31" s="642"/>
      <c r="Y31" s="643"/>
      <c r="Z31" s="644">
        <v>0.1</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99.2</v>
      </c>
      <c r="BH31" s="665"/>
      <c r="BI31" s="665"/>
      <c r="BJ31" s="665"/>
      <c r="BK31" s="665"/>
      <c r="BL31" s="665"/>
      <c r="BM31" s="647">
        <v>97.4</v>
      </c>
      <c r="BN31" s="699"/>
      <c r="BO31" s="699"/>
      <c r="BP31" s="699"/>
      <c r="BQ31" s="700"/>
      <c r="BR31" s="698">
        <v>98.7</v>
      </c>
      <c r="BS31" s="665"/>
      <c r="BT31" s="665"/>
      <c r="BU31" s="665"/>
      <c r="BV31" s="665"/>
      <c r="BW31" s="665"/>
      <c r="BX31" s="647">
        <v>97.4</v>
      </c>
      <c r="BY31" s="699"/>
      <c r="BZ31" s="699"/>
      <c r="CA31" s="699"/>
      <c r="CB31" s="700"/>
      <c r="CD31" s="706"/>
      <c r="CE31" s="707"/>
      <c r="CF31" s="656" t="s">
        <v>312</v>
      </c>
      <c r="CG31" s="657"/>
      <c r="CH31" s="657"/>
      <c r="CI31" s="657"/>
      <c r="CJ31" s="657"/>
      <c r="CK31" s="657"/>
      <c r="CL31" s="657"/>
      <c r="CM31" s="657"/>
      <c r="CN31" s="657"/>
      <c r="CO31" s="657"/>
      <c r="CP31" s="657"/>
      <c r="CQ31" s="658"/>
      <c r="CR31" s="641">
        <v>45901</v>
      </c>
      <c r="CS31" s="665"/>
      <c r="CT31" s="665"/>
      <c r="CU31" s="665"/>
      <c r="CV31" s="665"/>
      <c r="CW31" s="665"/>
      <c r="CX31" s="665"/>
      <c r="CY31" s="666"/>
      <c r="CZ31" s="646">
        <v>0.7</v>
      </c>
      <c r="DA31" s="677"/>
      <c r="DB31" s="677"/>
      <c r="DC31" s="679"/>
      <c r="DD31" s="650">
        <v>42377</v>
      </c>
      <c r="DE31" s="665"/>
      <c r="DF31" s="665"/>
      <c r="DG31" s="665"/>
      <c r="DH31" s="665"/>
      <c r="DI31" s="665"/>
      <c r="DJ31" s="665"/>
      <c r="DK31" s="666"/>
      <c r="DL31" s="650">
        <v>42377</v>
      </c>
      <c r="DM31" s="665"/>
      <c r="DN31" s="665"/>
      <c r="DO31" s="665"/>
      <c r="DP31" s="665"/>
      <c r="DQ31" s="665"/>
      <c r="DR31" s="665"/>
      <c r="DS31" s="665"/>
      <c r="DT31" s="665"/>
      <c r="DU31" s="665"/>
      <c r="DV31" s="666"/>
      <c r="DW31" s="646">
        <v>1.1000000000000001</v>
      </c>
      <c r="DX31" s="677"/>
      <c r="DY31" s="677"/>
      <c r="DZ31" s="677"/>
      <c r="EA31" s="677"/>
      <c r="EB31" s="677"/>
      <c r="EC31" s="678"/>
    </row>
    <row r="32" spans="2:133" ht="11.25" customHeight="1" x14ac:dyDescent="0.15">
      <c r="B32" s="638" t="s">
        <v>313</v>
      </c>
      <c r="C32" s="639"/>
      <c r="D32" s="639"/>
      <c r="E32" s="639"/>
      <c r="F32" s="639"/>
      <c r="G32" s="639"/>
      <c r="H32" s="639"/>
      <c r="I32" s="639"/>
      <c r="J32" s="639"/>
      <c r="K32" s="639"/>
      <c r="L32" s="639"/>
      <c r="M32" s="639"/>
      <c r="N32" s="639"/>
      <c r="O32" s="639"/>
      <c r="P32" s="639"/>
      <c r="Q32" s="640"/>
      <c r="R32" s="641">
        <v>248830</v>
      </c>
      <c r="S32" s="642"/>
      <c r="T32" s="642"/>
      <c r="U32" s="642"/>
      <c r="V32" s="642"/>
      <c r="W32" s="642"/>
      <c r="X32" s="642"/>
      <c r="Y32" s="643"/>
      <c r="Z32" s="644">
        <v>3.8</v>
      </c>
      <c r="AA32" s="644"/>
      <c r="AB32" s="644"/>
      <c r="AC32" s="644"/>
      <c r="AD32" s="645" t="s">
        <v>232</v>
      </c>
      <c r="AE32" s="645"/>
      <c r="AF32" s="645"/>
      <c r="AG32" s="645"/>
      <c r="AH32" s="645"/>
      <c r="AI32" s="645"/>
      <c r="AJ32" s="645"/>
      <c r="AK32" s="645"/>
      <c r="AL32" s="646" t="s">
        <v>232</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99.4</v>
      </c>
      <c r="BH32" s="711"/>
      <c r="BI32" s="711"/>
      <c r="BJ32" s="711"/>
      <c r="BK32" s="711"/>
      <c r="BL32" s="711"/>
      <c r="BM32" s="712">
        <v>95.1</v>
      </c>
      <c r="BN32" s="711"/>
      <c r="BO32" s="711"/>
      <c r="BP32" s="711"/>
      <c r="BQ32" s="713"/>
      <c r="BR32" s="710">
        <v>98.7</v>
      </c>
      <c r="BS32" s="711"/>
      <c r="BT32" s="711"/>
      <c r="BU32" s="711"/>
      <c r="BV32" s="711"/>
      <c r="BW32" s="711"/>
      <c r="BX32" s="712">
        <v>94.8</v>
      </c>
      <c r="BY32" s="711"/>
      <c r="BZ32" s="711"/>
      <c r="CA32" s="711"/>
      <c r="CB32" s="713"/>
      <c r="CD32" s="708"/>
      <c r="CE32" s="709"/>
      <c r="CF32" s="656" t="s">
        <v>315</v>
      </c>
      <c r="CG32" s="657"/>
      <c r="CH32" s="657"/>
      <c r="CI32" s="657"/>
      <c r="CJ32" s="657"/>
      <c r="CK32" s="657"/>
      <c r="CL32" s="657"/>
      <c r="CM32" s="657"/>
      <c r="CN32" s="657"/>
      <c r="CO32" s="657"/>
      <c r="CP32" s="657"/>
      <c r="CQ32" s="658"/>
      <c r="CR32" s="641">
        <v>96</v>
      </c>
      <c r="CS32" s="642"/>
      <c r="CT32" s="642"/>
      <c r="CU32" s="642"/>
      <c r="CV32" s="642"/>
      <c r="CW32" s="642"/>
      <c r="CX32" s="642"/>
      <c r="CY32" s="643"/>
      <c r="CZ32" s="646">
        <v>0</v>
      </c>
      <c r="DA32" s="677"/>
      <c r="DB32" s="677"/>
      <c r="DC32" s="679"/>
      <c r="DD32" s="650">
        <v>96</v>
      </c>
      <c r="DE32" s="642"/>
      <c r="DF32" s="642"/>
      <c r="DG32" s="642"/>
      <c r="DH32" s="642"/>
      <c r="DI32" s="642"/>
      <c r="DJ32" s="642"/>
      <c r="DK32" s="643"/>
      <c r="DL32" s="650">
        <v>96</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316</v>
      </c>
      <c r="C33" s="639"/>
      <c r="D33" s="639"/>
      <c r="E33" s="639"/>
      <c r="F33" s="639"/>
      <c r="G33" s="639"/>
      <c r="H33" s="639"/>
      <c r="I33" s="639"/>
      <c r="J33" s="639"/>
      <c r="K33" s="639"/>
      <c r="L33" s="639"/>
      <c r="M33" s="639"/>
      <c r="N33" s="639"/>
      <c r="O33" s="639"/>
      <c r="P33" s="639"/>
      <c r="Q33" s="640"/>
      <c r="R33" s="641">
        <v>147086</v>
      </c>
      <c r="S33" s="642"/>
      <c r="T33" s="642"/>
      <c r="U33" s="642"/>
      <c r="V33" s="642"/>
      <c r="W33" s="642"/>
      <c r="X33" s="642"/>
      <c r="Y33" s="643"/>
      <c r="Z33" s="644">
        <v>2.2999999999999998</v>
      </c>
      <c r="AA33" s="644"/>
      <c r="AB33" s="644"/>
      <c r="AC33" s="644"/>
      <c r="AD33" s="645" t="s">
        <v>232</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2826701</v>
      </c>
      <c r="CS33" s="665"/>
      <c r="CT33" s="665"/>
      <c r="CU33" s="665"/>
      <c r="CV33" s="665"/>
      <c r="CW33" s="665"/>
      <c r="CX33" s="665"/>
      <c r="CY33" s="666"/>
      <c r="CZ33" s="646">
        <v>44.5</v>
      </c>
      <c r="DA33" s="677"/>
      <c r="DB33" s="677"/>
      <c r="DC33" s="679"/>
      <c r="DD33" s="650">
        <v>2177323</v>
      </c>
      <c r="DE33" s="665"/>
      <c r="DF33" s="665"/>
      <c r="DG33" s="665"/>
      <c r="DH33" s="665"/>
      <c r="DI33" s="665"/>
      <c r="DJ33" s="665"/>
      <c r="DK33" s="666"/>
      <c r="DL33" s="650">
        <v>1574068</v>
      </c>
      <c r="DM33" s="665"/>
      <c r="DN33" s="665"/>
      <c r="DO33" s="665"/>
      <c r="DP33" s="665"/>
      <c r="DQ33" s="665"/>
      <c r="DR33" s="665"/>
      <c r="DS33" s="665"/>
      <c r="DT33" s="665"/>
      <c r="DU33" s="665"/>
      <c r="DV33" s="666"/>
      <c r="DW33" s="646">
        <v>41.9</v>
      </c>
      <c r="DX33" s="677"/>
      <c r="DY33" s="677"/>
      <c r="DZ33" s="677"/>
      <c r="EA33" s="677"/>
      <c r="EB33" s="677"/>
      <c r="EC33" s="678"/>
    </row>
    <row r="34" spans="2:133" ht="11.25" customHeight="1" x14ac:dyDescent="0.15">
      <c r="B34" s="638" t="s">
        <v>318</v>
      </c>
      <c r="C34" s="639"/>
      <c r="D34" s="639"/>
      <c r="E34" s="639"/>
      <c r="F34" s="639"/>
      <c r="G34" s="639"/>
      <c r="H34" s="639"/>
      <c r="I34" s="639"/>
      <c r="J34" s="639"/>
      <c r="K34" s="639"/>
      <c r="L34" s="639"/>
      <c r="M34" s="639"/>
      <c r="N34" s="639"/>
      <c r="O34" s="639"/>
      <c r="P34" s="639"/>
      <c r="Q34" s="640"/>
      <c r="R34" s="641">
        <v>63929</v>
      </c>
      <c r="S34" s="642"/>
      <c r="T34" s="642"/>
      <c r="U34" s="642"/>
      <c r="V34" s="642"/>
      <c r="W34" s="642"/>
      <c r="X34" s="642"/>
      <c r="Y34" s="643"/>
      <c r="Z34" s="644">
        <v>1</v>
      </c>
      <c r="AA34" s="644"/>
      <c r="AB34" s="644"/>
      <c r="AC34" s="644"/>
      <c r="AD34" s="645">
        <v>196</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800783</v>
      </c>
      <c r="CS34" s="642"/>
      <c r="CT34" s="642"/>
      <c r="CU34" s="642"/>
      <c r="CV34" s="642"/>
      <c r="CW34" s="642"/>
      <c r="CX34" s="642"/>
      <c r="CY34" s="643"/>
      <c r="CZ34" s="646">
        <v>12.6</v>
      </c>
      <c r="DA34" s="677"/>
      <c r="DB34" s="677"/>
      <c r="DC34" s="679"/>
      <c r="DD34" s="650">
        <v>626693</v>
      </c>
      <c r="DE34" s="642"/>
      <c r="DF34" s="642"/>
      <c r="DG34" s="642"/>
      <c r="DH34" s="642"/>
      <c r="DI34" s="642"/>
      <c r="DJ34" s="642"/>
      <c r="DK34" s="643"/>
      <c r="DL34" s="650">
        <v>531109</v>
      </c>
      <c r="DM34" s="642"/>
      <c r="DN34" s="642"/>
      <c r="DO34" s="642"/>
      <c r="DP34" s="642"/>
      <c r="DQ34" s="642"/>
      <c r="DR34" s="642"/>
      <c r="DS34" s="642"/>
      <c r="DT34" s="642"/>
      <c r="DU34" s="642"/>
      <c r="DV34" s="643"/>
      <c r="DW34" s="646">
        <v>14.1</v>
      </c>
      <c r="DX34" s="677"/>
      <c r="DY34" s="677"/>
      <c r="DZ34" s="677"/>
      <c r="EA34" s="677"/>
      <c r="EB34" s="677"/>
      <c r="EC34" s="678"/>
    </row>
    <row r="35" spans="2:133" ht="11.25" customHeight="1" x14ac:dyDescent="0.15">
      <c r="B35" s="638" t="s">
        <v>322</v>
      </c>
      <c r="C35" s="639"/>
      <c r="D35" s="639"/>
      <c r="E35" s="639"/>
      <c r="F35" s="639"/>
      <c r="G35" s="639"/>
      <c r="H35" s="639"/>
      <c r="I35" s="639"/>
      <c r="J35" s="639"/>
      <c r="K35" s="639"/>
      <c r="L35" s="639"/>
      <c r="M35" s="639"/>
      <c r="N35" s="639"/>
      <c r="O35" s="639"/>
      <c r="P35" s="639"/>
      <c r="Q35" s="640"/>
      <c r="R35" s="641">
        <v>1017200</v>
      </c>
      <c r="S35" s="642"/>
      <c r="T35" s="642"/>
      <c r="U35" s="642"/>
      <c r="V35" s="642"/>
      <c r="W35" s="642"/>
      <c r="X35" s="642"/>
      <c r="Y35" s="643"/>
      <c r="Z35" s="644">
        <v>15.6</v>
      </c>
      <c r="AA35" s="644"/>
      <c r="AB35" s="644"/>
      <c r="AC35" s="644"/>
      <c r="AD35" s="645" t="s">
        <v>232</v>
      </c>
      <c r="AE35" s="645"/>
      <c r="AF35" s="645"/>
      <c r="AG35" s="645"/>
      <c r="AH35" s="645"/>
      <c r="AI35" s="645"/>
      <c r="AJ35" s="645"/>
      <c r="AK35" s="645"/>
      <c r="AL35" s="646" t="s">
        <v>232</v>
      </c>
      <c r="AM35" s="647"/>
      <c r="AN35" s="647"/>
      <c r="AO35" s="648"/>
      <c r="AP35" s="234"/>
      <c r="AQ35" s="714" t="s">
        <v>323</v>
      </c>
      <c r="AR35" s="715"/>
      <c r="AS35" s="715"/>
      <c r="AT35" s="715"/>
      <c r="AU35" s="715"/>
      <c r="AV35" s="715"/>
      <c r="AW35" s="715"/>
      <c r="AX35" s="715"/>
      <c r="AY35" s="716"/>
      <c r="AZ35" s="630">
        <v>747537</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13708</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59575</v>
      </c>
      <c r="CS35" s="665"/>
      <c r="CT35" s="665"/>
      <c r="CU35" s="665"/>
      <c r="CV35" s="665"/>
      <c r="CW35" s="665"/>
      <c r="CX35" s="665"/>
      <c r="CY35" s="666"/>
      <c r="CZ35" s="646">
        <v>0.9</v>
      </c>
      <c r="DA35" s="677"/>
      <c r="DB35" s="677"/>
      <c r="DC35" s="679"/>
      <c r="DD35" s="650">
        <v>45327</v>
      </c>
      <c r="DE35" s="665"/>
      <c r="DF35" s="665"/>
      <c r="DG35" s="665"/>
      <c r="DH35" s="665"/>
      <c r="DI35" s="665"/>
      <c r="DJ35" s="665"/>
      <c r="DK35" s="666"/>
      <c r="DL35" s="650">
        <v>43783</v>
      </c>
      <c r="DM35" s="665"/>
      <c r="DN35" s="665"/>
      <c r="DO35" s="665"/>
      <c r="DP35" s="665"/>
      <c r="DQ35" s="665"/>
      <c r="DR35" s="665"/>
      <c r="DS35" s="665"/>
      <c r="DT35" s="665"/>
      <c r="DU35" s="665"/>
      <c r="DV35" s="666"/>
      <c r="DW35" s="646">
        <v>1.2</v>
      </c>
      <c r="DX35" s="677"/>
      <c r="DY35" s="677"/>
      <c r="DZ35" s="677"/>
      <c r="EA35" s="677"/>
      <c r="EB35" s="677"/>
      <c r="EC35" s="678"/>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232</v>
      </c>
      <c r="S36" s="642"/>
      <c r="T36" s="642"/>
      <c r="U36" s="642"/>
      <c r="V36" s="642"/>
      <c r="W36" s="642"/>
      <c r="X36" s="642"/>
      <c r="Y36" s="643"/>
      <c r="Z36" s="644" t="s">
        <v>232</v>
      </c>
      <c r="AA36" s="644"/>
      <c r="AB36" s="644"/>
      <c r="AC36" s="644"/>
      <c r="AD36" s="645" t="s">
        <v>128</v>
      </c>
      <c r="AE36" s="645"/>
      <c r="AF36" s="645"/>
      <c r="AG36" s="645"/>
      <c r="AH36" s="645"/>
      <c r="AI36" s="645"/>
      <c r="AJ36" s="645"/>
      <c r="AK36" s="645"/>
      <c r="AL36" s="646" t="s">
        <v>128</v>
      </c>
      <c r="AM36" s="647"/>
      <c r="AN36" s="647"/>
      <c r="AO36" s="648"/>
      <c r="AQ36" s="718" t="s">
        <v>327</v>
      </c>
      <c r="AR36" s="719"/>
      <c r="AS36" s="719"/>
      <c r="AT36" s="719"/>
      <c r="AU36" s="719"/>
      <c r="AV36" s="719"/>
      <c r="AW36" s="719"/>
      <c r="AX36" s="719"/>
      <c r="AY36" s="720"/>
      <c r="AZ36" s="641">
        <v>166405</v>
      </c>
      <c r="BA36" s="642"/>
      <c r="BB36" s="642"/>
      <c r="BC36" s="642"/>
      <c r="BD36" s="665"/>
      <c r="BE36" s="665"/>
      <c r="BF36" s="700"/>
      <c r="BG36" s="656" t="s">
        <v>328</v>
      </c>
      <c r="BH36" s="657"/>
      <c r="BI36" s="657"/>
      <c r="BJ36" s="657"/>
      <c r="BK36" s="657"/>
      <c r="BL36" s="657"/>
      <c r="BM36" s="657"/>
      <c r="BN36" s="657"/>
      <c r="BO36" s="657"/>
      <c r="BP36" s="657"/>
      <c r="BQ36" s="657"/>
      <c r="BR36" s="657"/>
      <c r="BS36" s="657"/>
      <c r="BT36" s="657"/>
      <c r="BU36" s="658"/>
      <c r="BV36" s="641">
        <v>2829</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1232088</v>
      </c>
      <c r="CS36" s="642"/>
      <c r="CT36" s="642"/>
      <c r="CU36" s="642"/>
      <c r="CV36" s="642"/>
      <c r="CW36" s="642"/>
      <c r="CX36" s="642"/>
      <c r="CY36" s="643"/>
      <c r="CZ36" s="646">
        <v>19.399999999999999</v>
      </c>
      <c r="DA36" s="677"/>
      <c r="DB36" s="677"/>
      <c r="DC36" s="679"/>
      <c r="DD36" s="650">
        <v>956154</v>
      </c>
      <c r="DE36" s="642"/>
      <c r="DF36" s="642"/>
      <c r="DG36" s="642"/>
      <c r="DH36" s="642"/>
      <c r="DI36" s="642"/>
      <c r="DJ36" s="642"/>
      <c r="DK36" s="643"/>
      <c r="DL36" s="650">
        <v>488055</v>
      </c>
      <c r="DM36" s="642"/>
      <c r="DN36" s="642"/>
      <c r="DO36" s="642"/>
      <c r="DP36" s="642"/>
      <c r="DQ36" s="642"/>
      <c r="DR36" s="642"/>
      <c r="DS36" s="642"/>
      <c r="DT36" s="642"/>
      <c r="DU36" s="642"/>
      <c r="DV36" s="643"/>
      <c r="DW36" s="646">
        <v>13</v>
      </c>
      <c r="DX36" s="677"/>
      <c r="DY36" s="677"/>
      <c r="DZ36" s="677"/>
      <c r="EA36" s="677"/>
      <c r="EB36" s="677"/>
      <c r="EC36" s="678"/>
    </row>
    <row r="37" spans="2:133" ht="11.25" customHeight="1" x14ac:dyDescent="0.15">
      <c r="B37" s="638" t="s">
        <v>330</v>
      </c>
      <c r="C37" s="639"/>
      <c r="D37" s="639"/>
      <c r="E37" s="639"/>
      <c r="F37" s="639"/>
      <c r="G37" s="639"/>
      <c r="H37" s="639"/>
      <c r="I37" s="639"/>
      <c r="J37" s="639"/>
      <c r="K37" s="639"/>
      <c r="L37" s="639"/>
      <c r="M37" s="639"/>
      <c r="N37" s="639"/>
      <c r="O37" s="639"/>
      <c r="P37" s="639"/>
      <c r="Q37" s="640"/>
      <c r="R37" s="641">
        <v>141200</v>
      </c>
      <c r="S37" s="642"/>
      <c r="T37" s="642"/>
      <c r="U37" s="642"/>
      <c r="V37" s="642"/>
      <c r="W37" s="642"/>
      <c r="X37" s="642"/>
      <c r="Y37" s="643"/>
      <c r="Z37" s="644">
        <v>2.2000000000000002</v>
      </c>
      <c r="AA37" s="644"/>
      <c r="AB37" s="644"/>
      <c r="AC37" s="644"/>
      <c r="AD37" s="645" t="s">
        <v>232</v>
      </c>
      <c r="AE37" s="645"/>
      <c r="AF37" s="645"/>
      <c r="AG37" s="645"/>
      <c r="AH37" s="645"/>
      <c r="AI37" s="645"/>
      <c r="AJ37" s="645"/>
      <c r="AK37" s="645"/>
      <c r="AL37" s="646" t="s">
        <v>128</v>
      </c>
      <c r="AM37" s="647"/>
      <c r="AN37" s="647"/>
      <c r="AO37" s="648"/>
      <c r="AQ37" s="718" t="s">
        <v>331</v>
      </c>
      <c r="AR37" s="719"/>
      <c r="AS37" s="719"/>
      <c r="AT37" s="719"/>
      <c r="AU37" s="719"/>
      <c r="AV37" s="719"/>
      <c r="AW37" s="719"/>
      <c r="AX37" s="719"/>
      <c r="AY37" s="720"/>
      <c r="AZ37" s="641">
        <v>145000</v>
      </c>
      <c r="BA37" s="642"/>
      <c r="BB37" s="642"/>
      <c r="BC37" s="642"/>
      <c r="BD37" s="665"/>
      <c r="BE37" s="665"/>
      <c r="BF37" s="700"/>
      <c r="BG37" s="656" t="s">
        <v>332</v>
      </c>
      <c r="BH37" s="657"/>
      <c r="BI37" s="657"/>
      <c r="BJ37" s="657"/>
      <c r="BK37" s="657"/>
      <c r="BL37" s="657"/>
      <c r="BM37" s="657"/>
      <c r="BN37" s="657"/>
      <c r="BO37" s="657"/>
      <c r="BP37" s="657"/>
      <c r="BQ37" s="657"/>
      <c r="BR37" s="657"/>
      <c r="BS37" s="657"/>
      <c r="BT37" s="657"/>
      <c r="BU37" s="658"/>
      <c r="BV37" s="641">
        <v>938</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415594</v>
      </c>
      <c r="CS37" s="665"/>
      <c r="CT37" s="665"/>
      <c r="CU37" s="665"/>
      <c r="CV37" s="665"/>
      <c r="CW37" s="665"/>
      <c r="CX37" s="665"/>
      <c r="CY37" s="666"/>
      <c r="CZ37" s="646">
        <v>6.5</v>
      </c>
      <c r="DA37" s="677"/>
      <c r="DB37" s="677"/>
      <c r="DC37" s="679"/>
      <c r="DD37" s="650">
        <v>353986</v>
      </c>
      <c r="DE37" s="665"/>
      <c r="DF37" s="665"/>
      <c r="DG37" s="665"/>
      <c r="DH37" s="665"/>
      <c r="DI37" s="665"/>
      <c r="DJ37" s="665"/>
      <c r="DK37" s="666"/>
      <c r="DL37" s="650">
        <v>350997</v>
      </c>
      <c r="DM37" s="665"/>
      <c r="DN37" s="665"/>
      <c r="DO37" s="665"/>
      <c r="DP37" s="665"/>
      <c r="DQ37" s="665"/>
      <c r="DR37" s="665"/>
      <c r="DS37" s="665"/>
      <c r="DT37" s="665"/>
      <c r="DU37" s="665"/>
      <c r="DV37" s="666"/>
      <c r="DW37" s="646">
        <v>9.3000000000000007</v>
      </c>
      <c r="DX37" s="677"/>
      <c r="DY37" s="677"/>
      <c r="DZ37" s="677"/>
      <c r="EA37" s="677"/>
      <c r="EB37" s="677"/>
      <c r="EC37" s="678"/>
    </row>
    <row r="38" spans="2:133" ht="11.25" customHeight="1" x14ac:dyDescent="0.15">
      <c r="B38" s="686" t="s">
        <v>334</v>
      </c>
      <c r="C38" s="687"/>
      <c r="D38" s="687"/>
      <c r="E38" s="687"/>
      <c r="F38" s="687"/>
      <c r="G38" s="687"/>
      <c r="H38" s="687"/>
      <c r="I38" s="687"/>
      <c r="J38" s="687"/>
      <c r="K38" s="687"/>
      <c r="L38" s="687"/>
      <c r="M38" s="687"/>
      <c r="N38" s="687"/>
      <c r="O38" s="687"/>
      <c r="P38" s="687"/>
      <c r="Q38" s="688"/>
      <c r="R38" s="721">
        <v>6505807</v>
      </c>
      <c r="S38" s="722"/>
      <c r="T38" s="722"/>
      <c r="U38" s="722"/>
      <c r="V38" s="722"/>
      <c r="W38" s="722"/>
      <c r="X38" s="722"/>
      <c r="Y38" s="723"/>
      <c r="Z38" s="724">
        <v>100</v>
      </c>
      <c r="AA38" s="724"/>
      <c r="AB38" s="724"/>
      <c r="AC38" s="724"/>
      <c r="AD38" s="725">
        <v>3615582</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128</v>
      </c>
      <c r="BA38" s="642"/>
      <c r="BB38" s="642"/>
      <c r="BC38" s="642"/>
      <c r="BD38" s="665"/>
      <c r="BE38" s="665"/>
      <c r="BF38" s="700"/>
      <c r="BG38" s="656" t="s">
        <v>336</v>
      </c>
      <c r="BH38" s="657"/>
      <c r="BI38" s="657"/>
      <c r="BJ38" s="657"/>
      <c r="BK38" s="657"/>
      <c r="BL38" s="657"/>
      <c r="BM38" s="657"/>
      <c r="BN38" s="657"/>
      <c r="BO38" s="657"/>
      <c r="BP38" s="657"/>
      <c r="BQ38" s="657"/>
      <c r="BR38" s="657"/>
      <c r="BS38" s="657"/>
      <c r="BT38" s="657"/>
      <c r="BU38" s="658"/>
      <c r="BV38" s="641">
        <v>1404</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602537</v>
      </c>
      <c r="CS38" s="642"/>
      <c r="CT38" s="642"/>
      <c r="CU38" s="642"/>
      <c r="CV38" s="642"/>
      <c r="CW38" s="642"/>
      <c r="CX38" s="642"/>
      <c r="CY38" s="643"/>
      <c r="CZ38" s="646">
        <v>9.5</v>
      </c>
      <c r="DA38" s="677"/>
      <c r="DB38" s="677"/>
      <c r="DC38" s="679"/>
      <c r="DD38" s="650">
        <v>546041</v>
      </c>
      <c r="DE38" s="642"/>
      <c r="DF38" s="642"/>
      <c r="DG38" s="642"/>
      <c r="DH38" s="642"/>
      <c r="DI38" s="642"/>
      <c r="DJ38" s="642"/>
      <c r="DK38" s="643"/>
      <c r="DL38" s="650">
        <v>511121</v>
      </c>
      <c r="DM38" s="642"/>
      <c r="DN38" s="642"/>
      <c r="DO38" s="642"/>
      <c r="DP38" s="642"/>
      <c r="DQ38" s="642"/>
      <c r="DR38" s="642"/>
      <c r="DS38" s="642"/>
      <c r="DT38" s="642"/>
      <c r="DU38" s="642"/>
      <c r="DV38" s="643"/>
      <c r="DW38" s="646">
        <v>13.6</v>
      </c>
      <c r="DX38" s="677"/>
      <c r="DY38" s="677"/>
      <c r="DZ38" s="677"/>
      <c r="EA38" s="677"/>
      <c r="EB38" s="677"/>
      <c r="EC38" s="678"/>
    </row>
    <row r="39" spans="2:133" ht="11.25" customHeight="1" x14ac:dyDescent="0.15">
      <c r="AQ39" s="718" t="s">
        <v>338</v>
      </c>
      <c r="AR39" s="719"/>
      <c r="AS39" s="719"/>
      <c r="AT39" s="719"/>
      <c r="AU39" s="719"/>
      <c r="AV39" s="719"/>
      <c r="AW39" s="719"/>
      <c r="AX39" s="719"/>
      <c r="AY39" s="720"/>
      <c r="AZ39" s="641" t="s">
        <v>232</v>
      </c>
      <c r="BA39" s="642"/>
      <c r="BB39" s="642"/>
      <c r="BC39" s="642"/>
      <c r="BD39" s="665"/>
      <c r="BE39" s="665"/>
      <c r="BF39" s="700"/>
      <c r="BG39" s="732" t="s">
        <v>339</v>
      </c>
      <c r="BH39" s="733"/>
      <c r="BI39" s="733"/>
      <c r="BJ39" s="733"/>
      <c r="BK39" s="733"/>
      <c r="BL39" s="235"/>
      <c r="BM39" s="657" t="s">
        <v>340</v>
      </c>
      <c r="BN39" s="657"/>
      <c r="BO39" s="657"/>
      <c r="BP39" s="657"/>
      <c r="BQ39" s="657"/>
      <c r="BR39" s="657"/>
      <c r="BS39" s="657"/>
      <c r="BT39" s="657"/>
      <c r="BU39" s="658"/>
      <c r="BV39" s="641">
        <v>75</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108513</v>
      </c>
      <c r="CS39" s="665"/>
      <c r="CT39" s="665"/>
      <c r="CU39" s="665"/>
      <c r="CV39" s="665"/>
      <c r="CW39" s="665"/>
      <c r="CX39" s="665"/>
      <c r="CY39" s="666"/>
      <c r="CZ39" s="646">
        <v>1.7</v>
      </c>
      <c r="DA39" s="677"/>
      <c r="DB39" s="677"/>
      <c r="DC39" s="679"/>
      <c r="DD39" s="650">
        <v>3018</v>
      </c>
      <c r="DE39" s="665"/>
      <c r="DF39" s="665"/>
      <c r="DG39" s="665"/>
      <c r="DH39" s="665"/>
      <c r="DI39" s="665"/>
      <c r="DJ39" s="665"/>
      <c r="DK39" s="666"/>
      <c r="DL39" s="650" t="s">
        <v>232</v>
      </c>
      <c r="DM39" s="665"/>
      <c r="DN39" s="665"/>
      <c r="DO39" s="665"/>
      <c r="DP39" s="665"/>
      <c r="DQ39" s="665"/>
      <c r="DR39" s="665"/>
      <c r="DS39" s="665"/>
      <c r="DT39" s="665"/>
      <c r="DU39" s="665"/>
      <c r="DV39" s="666"/>
      <c r="DW39" s="646" t="s">
        <v>232</v>
      </c>
      <c r="DX39" s="677"/>
      <c r="DY39" s="677"/>
      <c r="DZ39" s="677"/>
      <c r="EA39" s="677"/>
      <c r="EB39" s="677"/>
      <c r="EC39" s="678"/>
    </row>
    <row r="40" spans="2:133" ht="11.25" customHeight="1" x14ac:dyDescent="0.15">
      <c r="AQ40" s="718" t="s">
        <v>342</v>
      </c>
      <c r="AR40" s="719"/>
      <c r="AS40" s="719"/>
      <c r="AT40" s="719"/>
      <c r="AU40" s="719"/>
      <c r="AV40" s="719"/>
      <c r="AW40" s="719"/>
      <c r="AX40" s="719"/>
      <c r="AY40" s="720"/>
      <c r="AZ40" s="641">
        <v>62673</v>
      </c>
      <c r="BA40" s="642"/>
      <c r="BB40" s="642"/>
      <c r="BC40" s="642"/>
      <c r="BD40" s="665"/>
      <c r="BE40" s="665"/>
      <c r="BF40" s="700"/>
      <c r="BG40" s="732"/>
      <c r="BH40" s="733"/>
      <c r="BI40" s="733"/>
      <c r="BJ40" s="733"/>
      <c r="BK40" s="733"/>
      <c r="BL40" s="235"/>
      <c r="BM40" s="657" t="s">
        <v>343</v>
      </c>
      <c r="BN40" s="657"/>
      <c r="BO40" s="657"/>
      <c r="BP40" s="657"/>
      <c r="BQ40" s="657"/>
      <c r="BR40" s="657"/>
      <c r="BS40" s="657"/>
      <c r="BT40" s="657"/>
      <c r="BU40" s="658"/>
      <c r="BV40" s="641" t="s">
        <v>232</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23205</v>
      </c>
      <c r="CS40" s="642"/>
      <c r="CT40" s="642"/>
      <c r="CU40" s="642"/>
      <c r="CV40" s="642"/>
      <c r="CW40" s="642"/>
      <c r="CX40" s="642"/>
      <c r="CY40" s="643"/>
      <c r="CZ40" s="646">
        <v>0.4</v>
      </c>
      <c r="DA40" s="677"/>
      <c r="DB40" s="677"/>
      <c r="DC40" s="679"/>
      <c r="DD40" s="650">
        <v>90</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7"/>
      <c r="DY40" s="677"/>
      <c r="DZ40" s="677"/>
      <c r="EA40" s="677"/>
      <c r="EB40" s="677"/>
      <c r="EC40" s="678"/>
    </row>
    <row r="41" spans="2:133" ht="11.25" customHeight="1" x14ac:dyDescent="0.15">
      <c r="AQ41" s="728" t="s">
        <v>345</v>
      </c>
      <c r="AR41" s="729"/>
      <c r="AS41" s="729"/>
      <c r="AT41" s="729"/>
      <c r="AU41" s="729"/>
      <c r="AV41" s="729"/>
      <c r="AW41" s="729"/>
      <c r="AX41" s="729"/>
      <c r="AY41" s="730"/>
      <c r="AZ41" s="721">
        <v>373459</v>
      </c>
      <c r="BA41" s="722"/>
      <c r="BB41" s="722"/>
      <c r="BC41" s="722"/>
      <c r="BD41" s="711"/>
      <c r="BE41" s="711"/>
      <c r="BF41" s="713"/>
      <c r="BG41" s="734"/>
      <c r="BH41" s="735"/>
      <c r="BI41" s="735"/>
      <c r="BJ41" s="735"/>
      <c r="BK41" s="735"/>
      <c r="BL41" s="236"/>
      <c r="BM41" s="668" t="s">
        <v>346</v>
      </c>
      <c r="BN41" s="668"/>
      <c r="BO41" s="668"/>
      <c r="BP41" s="668"/>
      <c r="BQ41" s="668"/>
      <c r="BR41" s="668"/>
      <c r="BS41" s="668"/>
      <c r="BT41" s="668"/>
      <c r="BU41" s="669"/>
      <c r="BV41" s="721">
        <v>342</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232</v>
      </c>
      <c r="CS41" s="665"/>
      <c r="CT41" s="665"/>
      <c r="CU41" s="665"/>
      <c r="CV41" s="665"/>
      <c r="CW41" s="665"/>
      <c r="CX41" s="665"/>
      <c r="CY41" s="666"/>
      <c r="CZ41" s="646" t="s">
        <v>232</v>
      </c>
      <c r="DA41" s="677"/>
      <c r="DB41" s="677"/>
      <c r="DC41" s="679"/>
      <c r="DD41" s="650" t="s">
        <v>128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1053599</v>
      </c>
      <c r="CS42" s="642"/>
      <c r="CT42" s="642"/>
      <c r="CU42" s="642"/>
      <c r="CV42" s="642"/>
      <c r="CW42" s="642"/>
      <c r="CX42" s="642"/>
      <c r="CY42" s="643"/>
      <c r="CZ42" s="646">
        <v>16.600000000000001</v>
      </c>
      <c r="DA42" s="647"/>
      <c r="DB42" s="647"/>
      <c r="DC42" s="742"/>
      <c r="DD42" s="650">
        <v>176775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18473</v>
      </c>
      <c r="CS43" s="665"/>
      <c r="CT43" s="665"/>
      <c r="CU43" s="665"/>
      <c r="CV43" s="665"/>
      <c r="CW43" s="665"/>
      <c r="CX43" s="665"/>
      <c r="CY43" s="666"/>
      <c r="CZ43" s="646">
        <v>0.3</v>
      </c>
      <c r="DA43" s="677"/>
      <c r="DB43" s="677"/>
      <c r="DC43" s="679"/>
      <c r="DD43" s="650">
        <v>18473</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304</v>
      </c>
      <c r="CE44" s="754"/>
      <c r="CF44" s="638" t="s">
        <v>353</v>
      </c>
      <c r="CG44" s="639"/>
      <c r="CH44" s="639"/>
      <c r="CI44" s="639"/>
      <c r="CJ44" s="639"/>
      <c r="CK44" s="639"/>
      <c r="CL44" s="639"/>
      <c r="CM44" s="639"/>
      <c r="CN44" s="639"/>
      <c r="CO44" s="639"/>
      <c r="CP44" s="639"/>
      <c r="CQ44" s="640"/>
      <c r="CR44" s="641">
        <v>1026314</v>
      </c>
      <c r="CS44" s="642"/>
      <c r="CT44" s="642"/>
      <c r="CU44" s="642"/>
      <c r="CV44" s="642"/>
      <c r="CW44" s="642"/>
      <c r="CX44" s="642"/>
      <c r="CY44" s="643"/>
      <c r="CZ44" s="646">
        <v>16.2</v>
      </c>
      <c r="DA44" s="647"/>
      <c r="DB44" s="647"/>
      <c r="DC44" s="742"/>
      <c r="DD44" s="650">
        <v>149490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221890</v>
      </c>
      <c r="CS45" s="665"/>
      <c r="CT45" s="665"/>
      <c r="CU45" s="665"/>
      <c r="CV45" s="665"/>
      <c r="CW45" s="665"/>
      <c r="CX45" s="665"/>
      <c r="CY45" s="666"/>
      <c r="CZ45" s="646">
        <v>3.5</v>
      </c>
      <c r="DA45" s="677"/>
      <c r="DB45" s="677"/>
      <c r="DC45" s="679"/>
      <c r="DD45" s="650">
        <v>6888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741633</v>
      </c>
      <c r="CS46" s="642"/>
      <c r="CT46" s="642"/>
      <c r="CU46" s="642"/>
      <c r="CV46" s="642"/>
      <c r="CW46" s="642"/>
      <c r="CX46" s="642"/>
      <c r="CY46" s="643"/>
      <c r="CZ46" s="646">
        <v>11.7</v>
      </c>
      <c r="DA46" s="647"/>
      <c r="DB46" s="647"/>
      <c r="DC46" s="742"/>
      <c r="DD46" s="650">
        <v>139911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27285</v>
      </c>
      <c r="CS47" s="665"/>
      <c r="CT47" s="665"/>
      <c r="CU47" s="665"/>
      <c r="CV47" s="665"/>
      <c r="CW47" s="665"/>
      <c r="CX47" s="665"/>
      <c r="CY47" s="666"/>
      <c r="CZ47" s="646">
        <v>0.4</v>
      </c>
      <c r="DA47" s="677"/>
      <c r="DB47" s="677"/>
      <c r="DC47" s="679"/>
      <c r="DD47" s="650">
        <v>27285</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232</v>
      </c>
      <c r="DA48" s="647"/>
      <c r="DB48" s="647"/>
      <c r="DC48" s="742"/>
      <c r="DD48" s="650" t="s">
        <v>232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6346208</v>
      </c>
      <c r="CS49" s="711"/>
      <c r="CT49" s="711"/>
      <c r="CU49" s="711"/>
      <c r="CV49" s="711"/>
      <c r="CW49" s="711"/>
      <c r="CX49" s="711"/>
      <c r="CY49" s="743"/>
      <c r="CZ49" s="726">
        <v>100</v>
      </c>
      <c r="DA49" s="744"/>
      <c r="DB49" s="744"/>
      <c r="DC49" s="745"/>
      <c r="DD49" s="746">
        <v>4179311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kmOlH6uftNDgzlL2qSXD9MaCNsMHsJ1A03cMsnyUnFsLRpYrTmpEvsIMEAlKcMzl4pwyCUsGe7XVWG9PPvXRiw==" saltValue="x92uZalhuaR1/HIbiFVK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6497</v>
      </c>
      <c r="R7" s="777"/>
      <c r="S7" s="777"/>
      <c r="T7" s="777"/>
      <c r="U7" s="777"/>
      <c r="V7" s="777">
        <v>6337</v>
      </c>
      <c r="W7" s="777"/>
      <c r="X7" s="777"/>
      <c r="Y7" s="777"/>
      <c r="Z7" s="777"/>
      <c r="AA7" s="777">
        <v>160</v>
      </c>
      <c r="AB7" s="777"/>
      <c r="AC7" s="777"/>
      <c r="AD7" s="777"/>
      <c r="AE7" s="778"/>
      <c r="AF7" s="779">
        <v>141</v>
      </c>
      <c r="AG7" s="780"/>
      <c r="AH7" s="780"/>
      <c r="AI7" s="780"/>
      <c r="AJ7" s="781"/>
      <c r="AK7" s="816">
        <v>14</v>
      </c>
      <c r="AL7" s="817"/>
      <c r="AM7" s="817"/>
      <c r="AN7" s="817"/>
      <c r="AO7" s="817"/>
      <c r="AP7" s="817">
        <v>8193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568</v>
      </c>
      <c r="BT7" s="821"/>
      <c r="BU7" s="821"/>
      <c r="BV7" s="821"/>
      <c r="BW7" s="821"/>
      <c r="BX7" s="821"/>
      <c r="BY7" s="821"/>
      <c r="BZ7" s="821"/>
      <c r="CA7" s="821"/>
      <c r="CB7" s="821"/>
      <c r="CC7" s="821"/>
      <c r="CD7" s="821"/>
      <c r="CE7" s="821"/>
      <c r="CF7" s="821"/>
      <c r="CG7" s="822"/>
      <c r="CH7" s="813">
        <v>-17</v>
      </c>
      <c r="CI7" s="814"/>
      <c r="CJ7" s="814"/>
      <c r="CK7" s="814"/>
      <c r="CL7" s="815"/>
      <c r="CM7" s="813">
        <v>-12</v>
      </c>
      <c r="CN7" s="814"/>
      <c r="CO7" s="814"/>
      <c r="CP7" s="814"/>
      <c r="CQ7" s="815"/>
      <c r="CR7" s="813">
        <v>9</v>
      </c>
      <c r="CS7" s="814"/>
      <c r="CT7" s="814"/>
      <c r="CU7" s="814"/>
      <c r="CV7" s="815"/>
      <c r="CW7" s="813" t="s">
        <v>504</v>
      </c>
      <c r="CX7" s="814"/>
      <c r="CY7" s="814"/>
      <c r="CZ7" s="814"/>
      <c r="DA7" s="815"/>
      <c r="DB7" s="813" t="s">
        <v>504</v>
      </c>
      <c r="DC7" s="814"/>
      <c r="DD7" s="814"/>
      <c r="DE7" s="814"/>
      <c r="DF7" s="815"/>
      <c r="DG7" s="813" t="s">
        <v>504</v>
      </c>
      <c r="DH7" s="814"/>
      <c r="DI7" s="814"/>
      <c r="DJ7" s="814"/>
      <c r="DK7" s="815"/>
      <c r="DL7" s="813" t="s">
        <v>504</v>
      </c>
      <c r="DM7" s="814"/>
      <c r="DN7" s="814"/>
      <c r="DO7" s="814"/>
      <c r="DP7" s="815"/>
      <c r="DQ7" s="813" t="s">
        <v>504</v>
      </c>
      <c r="DR7" s="814"/>
      <c r="DS7" s="814"/>
      <c r="DT7" s="814"/>
      <c r="DU7" s="815"/>
      <c r="DV7" s="794"/>
      <c r="DW7" s="795"/>
      <c r="DX7" s="795"/>
      <c r="DY7" s="795"/>
      <c r="DZ7" s="796"/>
      <c r="EA7" s="254"/>
    </row>
    <row r="8" spans="1:131" s="255" customFormat="1" ht="26.25" customHeight="1" x14ac:dyDescent="0.15">
      <c r="A8" s="261">
        <v>2</v>
      </c>
      <c r="B8" s="797" t="s">
        <v>382</v>
      </c>
      <c r="C8" s="798"/>
      <c r="D8" s="798"/>
      <c r="E8" s="798"/>
      <c r="F8" s="798"/>
      <c r="G8" s="798"/>
      <c r="H8" s="798"/>
      <c r="I8" s="798"/>
      <c r="J8" s="798"/>
      <c r="K8" s="798"/>
      <c r="L8" s="798"/>
      <c r="M8" s="798"/>
      <c r="N8" s="798"/>
      <c r="O8" s="798"/>
      <c r="P8" s="799"/>
      <c r="Q8" s="800">
        <v>15</v>
      </c>
      <c r="R8" s="801"/>
      <c r="S8" s="801"/>
      <c r="T8" s="801"/>
      <c r="U8" s="801"/>
      <c r="V8" s="801">
        <v>15</v>
      </c>
      <c r="W8" s="801"/>
      <c r="X8" s="801"/>
      <c r="Y8" s="801"/>
      <c r="Z8" s="801"/>
      <c r="AA8" s="801">
        <v>0</v>
      </c>
      <c r="AB8" s="801"/>
      <c r="AC8" s="801"/>
      <c r="AD8" s="801"/>
      <c r="AE8" s="802"/>
      <c r="AF8" s="803" t="s">
        <v>128</v>
      </c>
      <c r="AG8" s="804"/>
      <c r="AH8" s="804"/>
      <c r="AI8" s="804"/>
      <c r="AJ8" s="805"/>
      <c r="AK8" s="806" t="s">
        <v>572</v>
      </c>
      <c r="AL8" s="807"/>
      <c r="AM8" s="807"/>
      <c r="AN8" s="807"/>
      <c r="AO8" s="807"/>
      <c r="AP8" s="807" t="s">
        <v>572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569</v>
      </c>
      <c r="BT8" s="811"/>
      <c r="BU8" s="811"/>
      <c r="BV8" s="811"/>
      <c r="BW8" s="811"/>
      <c r="BX8" s="811"/>
      <c r="BY8" s="811"/>
      <c r="BZ8" s="811"/>
      <c r="CA8" s="811"/>
      <c r="CB8" s="811"/>
      <c r="CC8" s="811"/>
      <c r="CD8" s="811"/>
      <c r="CE8" s="811"/>
      <c r="CF8" s="811"/>
      <c r="CG8" s="812"/>
      <c r="CH8" s="823">
        <v>-2</v>
      </c>
      <c r="CI8" s="824"/>
      <c r="CJ8" s="824"/>
      <c r="CK8" s="824"/>
      <c r="CL8" s="825"/>
      <c r="CM8" s="823">
        <v>25</v>
      </c>
      <c r="CN8" s="824"/>
      <c r="CO8" s="824"/>
      <c r="CP8" s="824"/>
      <c r="CQ8" s="825"/>
      <c r="CR8" s="823">
        <v>7</v>
      </c>
      <c r="CS8" s="824"/>
      <c r="CT8" s="824"/>
      <c r="CU8" s="824"/>
      <c r="CV8" s="825"/>
      <c r="CW8" s="823" t="s">
        <v>504</v>
      </c>
      <c r="CX8" s="824"/>
      <c r="CY8" s="824"/>
      <c r="CZ8" s="824"/>
      <c r="DA8" s="825"/>
      <c r="DB8" s="823" t="s">
        <v>504</v>
      </c>
      <c r="DC8" s="824"/>
      <c r="DD8" s="824"/>
      <c r="DE8" s="824"/>
      <c r="DF8" s="825"/>
      <c r="DG8" s="823" t="s">
        <v>504</v>
      </c>
      <c r="DH8" s="824"/>
      <c r="DI8" s="824"/>
      <c r="DJ8" s="824"/>
      <c r="DK8" s="825"/>
      <c r="DL8" s="823" t="s">
        <v>504</v>
      </c>
      <c r="DM8" s="824"/>
      <c r="DN8" s="824"/>
      <c r="DO8" s="824"/>
      <c r="DP8" s="825"/>
      <c r="DQ8" s="823" t="s">
        <v>504</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570</v>
      </c>
      <c r="BT9" s="811"/>
      <c r="BU9" s="811"/>
      <c r="BV9" s="811"/>
      <c r="BW9" s="811"/>
      <c r="BX9" s="811"/>
      <c r="BY9" s="811"/>
      <c r="BZ9" s="811"/>
      <c r="CA9" s="811"/>
      <c r="CB9" s="811"/>
      <c r="CC9" s="811"/>
      <c r="CD9" s="811"/>
      <c r="CE9" s="811"/>
      <c r="CF9" s="811"/>
      <c r="CG9" s="812"/>
      <c r="CH9" s="823">
        <v>0</v>
      </c>
      <c r="CI9" s="824"/>
      <c r="CJ9" s="824"/>
      <c r="CK9" s="824"/>
      <c r="CL9" s="825"/>
      <c r="CM9" s="823">
        <v>136</v>
      </c>
      <c r="CN9" s="824"/>
      <c r="CO9" s="824"/>
      <c r="CP9" s="824"/>
      <c r="CQ9" s="825"/>
      <c r="CR9" s="823">
        <v>30</v>
      </c>
      <c r="CS9" s="824"/>
      <c r="CT9" s="824"/>
      <c r="CU9" s="824"/>
      <c r="CV9" s="825"/>
      <c r="CW9" s="823">
        <v>12</v>
      </c>
      <c r="CX9" s="824"/>
      <c r="CY9" s="824"/>
      <c r="CZ9" s="824"/>
      <c r="DA9" s="825"/>
      <c r="DB9" s="823" t="s">
        <v>504</v>
      </c>
      <c r="DC9" s="824"/>
      <c r="DD9" s="824"/>
      <c r="DE9" s="824"/>
      <c r="DF9" s="825"/>
      <c r="DG9" s="823" t="s">
        <v>504</v>
      </c>
      <c r="DH9" s="824"/>
      <c r="DI9" s="824"/>
      <c r="DJ9" s="824"/>
      <c r="DK9" s="825"/>
      <c r="DL9" s="823" t="s">
        <v>504</v>
      </c>
      <c r="DM9" s="824"/>
      <c r="DN9" s="824"/>
      <c r="DO9" s="824"/>
      <c r="DP9" s="825"/>
      <c r="DQ9" s="823" t="s">
        <v>504</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567</v>
      </c>
      <c r="BT10" s="811"/>
      <c r="BU10" s="811"/>
      <c r="BV10" s="811"/>
      <c r="BW10" s="811"/>
      <c r="BX10" s="811"/>
      <c r="BY10" s="811"/>
      <c r="BZ10" s="811"/>
      <c r="CA10" s="811"/>
      <c r="CB10" s="811"/>
      <c r="CC10" s="811"/>
      <c r="CD10" s="811"/>
      <c r="CE10" s="811"/>
      <c r="CF10" s="811"/>
      <c r="CG10" s="812"/>
      <c r="CH10" s="823">
        <v>0</v>
      </c>
      <c r="CI10" s="824"/>
      <c r="CJ10" s="824"/>
      <c r="CK10" s="824"/>
      <c r="CL10" s="825"/>
      <c r="CM10" s="823">
        <v>3</v>
      </c>
      <c r="CN10" s="824"/>
      <c r="CO10" s="824"/>
      <c r="CP10" s="824"/>
      <c r="CQ10" s="825"/>
      <c r="CR10" s="823">
        <v>3</v>
      </c>
      <c r="CS10" s="824"/>
      <c r="CT10" s="824"/>
      <c r="CU10" s="824"/>
      <c r="CV10" s="825"/>
      <c r="CW10" s="823" t="s">
        <v>504</v>
      </c>
      <c r="CX10" s="824"/>
      <c r="CY10" s="824"/>
      <c r="CZ10" s="824"/>
      <c r="DA10" s="825"/>
      <c r="DB10" s="823" t="s">
        <v>504</v>
      </c>
      <c r="DC10" s="824"/>
      <c r="DD10" s="824"/>
      <c r="DE10" s="824"/>
      <c r="DF10" s="825"/>
      <c r="DG10" s="823" t="s">
        <v>504</v>
      </c>
      <c r="DH10" s="824"/>
      <c r="DI10" s="824"/>
      <c r="DJ10" s="824"/>
      <c r="DK10" s="825"/>
      <c r="DL10" s="823" t="s">
        <v>504</v>
      </c>
      <c r="DM10" s="824"/>
      <c r="DN10" s="824"/>
      <c r="DO10" s="824"/>
      <c r="DP10" s="825"/>
      <c r="DQ10" s="823" t="s">
        <v>504</v>
      </c>
      <c r="DR10" s="824"/>
      <c r="DS10" s="824"/>
      <c r="DT10" s="824"/>
      <c r="DU10" s="825"/>
      <c r="DV10" s="826" t="s">
        <v>571</v>
      </c>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384</v>
      </c>
      <c r="B23" s="832" t="s">
        <v>385</v>
      </c>
      <c r="C23" s="833"/>
      <c r="D23" s="833"/>
      <c r="E23" s="833"/>
      <c r="F23" s="833"/>
      <c r="G23" s="833"/>
      <c r="H23" s="833"/>
      <c r="I23" s="833"/>
      <c r="J23" s="833"/>
      <c r="K23" s="833"/>
      <c r="L23" s="833"/>
      <c r="M23" s="833"/>
      <c r="N23" s="833"/>
      <c r="O23" s="833"/>
      <c r="P23" s="834"/>
      <c r="Q23" s="835">
        <v>6512</v>
      </c>
      <c r="R23" s="836"/>
      <c r="S23" s="836"/>
      <c r="T23" s="836"/>
      <c r="U23" s="836"/>
      <c r="V23" s="836">
        <v>6352</v>
      </c>
      <c r="W23" s="836"/>
      <c r="X23" s="836"/>
      <c r="Y23" s="836"/>
      <c r="Z23" s="836"/>
      <c r="AA23" s="836">
        <v>160</v>
      </c>
      <c r="AB23" s="836"/>
      <c r="AC23" s="836"/>
      <c r="AD23" s="836"/>
      <c r="AE23" s="837"/>
      <c r="AF23" s="838">
        <v>141</v>
      </c>
      <c r="AG23" s="836"/>
      <c r="AH23" s="836"/>
      <c r="AI23" s="836"/>
      <c r="AJ23" s="839"/>
      <c r="AK23" s="840"/>
      <c r="AL23" s="841"/>
      <c r="AM23" s="841"/>
      <c r="AN23" s="841"/>
      <c r="AO23" s="841"/>
      <c r="AP23" s="836">
        <v>8193</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4">
        <v>693</v>
      </c>
      <c r="R28" s="865"/>
      <c r="S28" s="865"/>
      <c r="T28" s="865"/>
      <c r="U28" s="865"/>
      <c r="V28" s="865">
        <v>679</v>
      </c>
      <c r="W28" s="865"/>
      <c r="X28" s="865"/>
      <c r="Y28" s="865"/>
      <c r="Z28" s="865"/>
      <c r="AA28" s="865">
        <v>14</v>
      </c>
      <c r="AB28" s="865"/>
      <c r="AC28" s="865"/>
      <c r="AD28" s="865"/>
      <c r="AE28" s="866"/>
      <c r="AF28" s="867">
        <v>14</v>
      </c>
      <c r="AG28" s="865"/>
      <c r="AH28" s="865"/>
      <c r="AI28" s="865"/>
      <c r="AJ28" s="868"/>
      <c r="AK28" s="869">
        <v>63</v>
      </c>
      <c r="AL28" s="860"/>
      <c r="AM28" s="860"/>
      <c r="AN28" s="860"/>
      <c r="AO28" s="860"/>
      <c r="AP28" s="860" t="s">
        <v>504</v>
      </c>
      <c r="AQ28" s="860"/>
      <c r="AR28" s="860"/>
      <c r="AS28" s="860"/>
      <c r="AT28" s="860"/>
      <c r="AU28" s="860" t="s">
        <v>504</v>
      </c>
      <c r="AV28" s="860"/>
      <c r="AW28" s="860"/>
      <c r="AX28" s="860"/>
      <c r="AY28" s="860"/>
      <c r="AZ28" s="861" t="s">
        <v>504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1130</v>
      </c>
      <c r="R29" s="801"/>
      <c r="S29" s="801"/>
      <c r="T29" s="801"/>
      <c r="U29" s="801"/>
      <c r="V29" s="801">
        <v>1125</v>
      </c>
      <c r="W29" s="801"/>
      <c r="X29" s="801"/>
      <c r="Y29" s="801"/>
      <c r="Z29" s="801"/>
      <c r="AA29" s="801">
        <v>5</v>
      </c>
      <c r="AB29" s="801"/>
      <c r="AC29" s="801"/>
      <c r="AD29" s="801"/>
      <c r="AE29" s="802"/>
      <c r="AF29" s="803">
        <v>5</v>
      </c>
      <c r="AG29" s="804"/>
      <c r="AH29" s="804"/>
      <c r="AI29" s="804"/>
      <c r="AJ29" s="805"/>
      <c r="AK29" s="872">
        <v>192</v>
      </c>
      <c r="AL29" s="873"/>
      <c r="AM29" s="873"/>
      <c r="AN29" s="873"/>
      <c r="AO29" s="873"/>
      <c r="AP29" s="873" t="s">
        <v>504</v>
      </c>
      <c r="AQ29" s="873"/>
      <c r="AR29" s="873"/>
      <c r="AS29" s="873"/>
      <c r="AT29" s="873"/>
      <c r="AU29" s="873" t="s">
        <v>504</v>
      </c>
      <c r="AV29" s="873"/>
      <c r="AW29" s="873"/>
      <c r="AX29" s="873"/>
      <c r="AY29" s="873"/>
      <c r="AZ29" s="874" t="s">
        <v>504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230</v>
      </c>
      <c r="R30" s="801"/>
      <c r="S30" s="801"/>
      <c r="T30" s="801"/>
      <c r="U30" s="801"/>
      <c r="V30" s="801">
        <v>239</v>
      </c>
      <c r="W30" s="801"/>
      <c r="X30" s="801"/>
      <c r="Y30" s="801"/>
      <c r="Z30" s="801"/>
      <c r="AA30" s="801">
        <v>1</v>
      </c>
      <c r="AB30" s="801"/>
      <c r="AC30" s="801"/>
      <c r="AD30" s="801"/>
      <c r="AE30" s="802"/>
      <c r="AF30" s="803">
        <v>1</v>
      </c>
      <c r="AG30" s="804"/>
      <c r="AH30" s="804"/>
      <c r="AI30" s="804"/>
      <c r="AJ30" s="805"/>
      <c r="AK30" s="872">
        <v>178</v>
      </c>
      <c r="AL30" s="873"/>
      <c r="AM30" s="873"/>
      <c r="AN30" s="873"/>
      <c r="AO30" s="873"/>
      <c r="AP30" s="873" t="s">
        <v>504</v>
      </c>
      <c r="AQ30" s="873"/>
      <c r="AR30" s="873"/>
      <c r="AS30" s="873"/>
      <c r="AT30" s="873"/>
      <c r="AU30" s="873" t="s">
        <v>504</v>
      </c>
      <c r="AV30" s="873"/>
      <c r="AW30" s="873"/>
      <c r="AX30" s="873"/>
      <c r="AY30" s="873"/>
      <c r="AZ30" s="874" t="s">
        <v>504</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244</v>
      </c>
      <c r="R31" s="801"/>
      <c r="S31" s="801"/>
      <c r="T31" s="801"/>
      <c r="U31" s="801"/>
      <c r="V31" s="801">
        <v>232</v>
      </c>
      <c r="W31" s="801"/>
      <c r="X31" s="801"/>
      <c r="Y31" s="801"/>
      <c r="Z31" s="801"/>
      <c r="AA31" s="801">
        <v>12</v>
      </c>
      <c r="AB31" s="801"/>
      <c r="AC31" s="801"/>
      <c r="AD31" s="801"/>
      <c r="AE31" s="802"/>
      <c r="AF31" s="803">
        <v>171</v>
      </c>
      <c r="AG31" s="804"/>
      <c r="AH31" s="804"/>
      <c r="AI31" s="804"/>
      <c r="AJ31" s="805"/>
      <c r="AK31" s="872">
        <v>145</v>
      </c>
      <c r="AL31" s="873"/>
      <c r="AM31" s="873"/>
      <c r="AN31" s="873"/>
      <c r="AO31" s="873"/>
      <c r="AP31" s="873">
        <v>1437</v>
      </c>
      <c r="AQ31" s="873"/>
      <c r="AR31" s="873"/>
      <c r="AS31" s="873"/>
      <c r="AT31" s="873"/>
      <c r="AU31" s="873">
        <v>967</v>
      </c>
      <c r="AV31" s="873"/>
      <c r="AW31" s="873"/>
      <c r="AX31" s="873"/>
      <c r="AY31" s="873"/>
      <c r="AZ31" s="874" t="s">
        <v>572</v>
      </c>
      <c r="BA31" s="874"/>
      <c r="BB31" s="874"/>
      <c r="BC31" s="874"/>
      <c r="BD31" s="874"/>
      <c r="BE31" s="870" t="s">
        <v>400</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401</v>
      </c>
      <c r="C32" s="798"/>
      <c r="D32" s="798"/>
      <c r="E32" s="798"/>
      <c r="F32" s="798"/>
      <c r="G32" s="798"/>
      <c r="H32" s="798"/>
      <c r="I32" s="798"/>
      <c r="J32" s="798"/>
      <c r="K32" s="798"/>
      <c r="L32" s="798"/>
      <c r="M32" s="798"/>
      <c r="N32" s="798"/>
      <c r="O32" s="798"/>
      <c r="P32" s="799"/>
      <c r="Q32" s="800">
        <v>81</v>
      </c>
      <c r="R32" s="801"/>
      <c r="S32" s="801"/>
      <c r="T32" s="801"/>
      <c r="U32" s="801"/>
      <c r="V32" s="801">
        <v>81</v>
      </c>
      <c r="W32" s="801"/>
      <c r="X32" s="801"/>
      <c r="Y32" s="801"/>
      <c r="Z32" s="801"/>
      <c r="AA32" s="801">
        <v>0</v>
      </c>
      <c r="AB32" s="801"/>
      <c r="AC32" s="801"/>
      <c r="AD32" s="801"/>
      <c r="AE32" s="802"/>
      <c r="AF32" s="803">
        <v>0</v>
      </c>
      <c r="AG32" s="804"/>
      <c r="AH32" s="804"/>
      <c r="AI32" s="804"/>
      <c r="AJ32" s="805"/>
      <c r="AK32" s="872" t="s">
        <v>504</v>
      </c>
      <c r="AL32" s="873"/>
      <c r="AM32" s="873"/>
      <c r="AN32" s="873"/>
      <c r="AO32" s="873"/>
      <c r="AP32" s="873" t="s">
        <v>504</v>
      </c>
      <c r="AQ32" s="873"/>
      <c r="AR32" s="873"/>
      <c r="AS32" s="873"/>
      <c r="AT32" s="873"/>
      <c r="AU32" s="873" t="s">
        <v>504</v>
      </c>
      <c r="AV32" s="873"/>
      <c r="AW32" s="873"/>
      <c r="AX32" s="873"/>
      <c r="AY32" s="873"/>
      <c r="AZ32" s="874" t="s">
        <v>504</v>
      </c>
      <c r="BA32" s="874"/>
      <c r="BB32" s="874"/>
      <c r="BC32" s="874"/>
      <c r="BD32" s="874"/>
      <c r="BE32" s="870" t="s">
        <v>402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403</v>
      </c>
      <c r="C33" s="798"/>
      <c r="D33" s="798"/>
      <c r="E33" s="798"/>
      <c r="F33" s="798"/>
      <c r="G33" s="798"/>
      <c r="H33" s="798"/>
      <c r="I33" s="798"/>
      <c r="J33" s="798"/>
      <c r="K33" s="798"/>
      <c r="L33" s="798"/>
      <c r="M33" s="798"/>
      <c r="N33" s="798"/>
      <c r="O33" s="798"/>
      <c r="P33" s="799"/>
      <c r="Q33" s="800">
        <v>196</v>
      </c>
      <c r="R33" s="801"/>
      <c r="S33" s="801"/>
      <c r="T33" s="801"/>
      <c r="U33" s="801"/>
      <c r="V33" s="801">
        <v>195</v>
      </c>
      <c r="W33" s="801"/>
      <c r="X33" s="801"/>
      <c r="Y33" s="801"/>
      <c r="Z33" s="801"/>
      <c r="AA33" s="801">
        <v>1</v>
      </c>
      <c r="AB33" s="801"/>
      <c r="AC33" s="801"/>
      <c r="AD33" s="801"/>
      <c r="AE33" s="802"/>
      <c r="AF33" s="803">
        <v>1</v>
      </c>
      <c r="AG33" s="804"/>
      <c r="AH33" s="804"/>
      <c r="AI33" s="804"/>
      <c r="AJ33" s="805"/>
      <c r="AK33" s="872">
        <v>115</v>
      </c>
      <c r="AL33" s="873"/>
      <c r="AM33" s="873"/>
      <c r="AN33" s="873"/>
      <c r="AO33" s="873"/>
      <c r="AP33" s="873">
        <v>1937</v>
      </c>
      <c r="AQ33" s="873"/>
      <c r="AR33" s="873"/>
      <c r="AS33" s="873"/>
      <c r="AT33" s="873"/>
      <c r="AU33" s="873">
        <v>1918</v>
      </c>
      <c r="AV33" s="873"/>
      <c r="AW33" s="873"/>
      <c r="AX33" s="873"/>
      <c r="AY33" s="873"/>
      <c r="AZ33" s="874" t="s">
        <v>504</v>
      </c>
      <c r="BA33" s="874"/>
      <c r="BB33" s="874"/>
      <c r="BC33" s="874"/>
      <c r="BD33" s="874"/>
      <c r="BE33" s="870" t="s">
        <v>404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405</v>
      </c>
      <c r="C34" s="798"/>
      <c r="D34" s="798"/>
      <c r="E34" s="798"/>
      <c r="F34" s="798"/>
      <c r="G34" s="798"/>
      <c r="H34" s="798"/>
      <c r="I34" s="798"/>
      <c r="J34" s="798"/>
      <c r="K34" s="798"/>
      <c r="L34" s="798"/>
      <c r="M34" s="798"/>
      <c r="N34" s="798"/>
      <c r="O34" s="798"/>
      <c r="P34" s="799"/>
      <c r="Q34" s="800">
        <v>63</v>
      </c>
      <c r="R34" s="801"/>
      <c r="S34" s="801"/>
      <c r="T34" s="801"/>
      <c r="U34" s="801"/>
      <c r="V34" s="801">
        <v>62</v>
      </c>
      <c r="W34" s="801"/>
      <c r="X34" s="801"/>
      <c r="Y34" s="801"/>
      <c r="Z34" s="801"/>
      <c r="AA34" s="801">
        <v>0</v>
      </c>
      <c r="AB34" s="801"/>
      <c r="AC34" s="801"/>
      <c r="AD34" s="801"/>
      <c r="AE34" s="802"/>
      <c r="AF34" s="803">
        <v>0</v>
      </c>
      <c r="AG34" s="804"/>
      <c r="AH34" s="804"/>
      <c r="AI34" s="804"/>
      <c r="AJ34" s="805"/>
      <c r="AK34" s="872">
        <v>51</v>
      </c>
      <c r="AL34" s="873"/>
      <c r="AM34" s="873"/>
      <c r="AN34" s="873"/>
      <c r="AO34" s="873"/>
      <c r="AP34" s="873">
        <v>411</v>
      </c>
      <c r="AQ34" s="873"/>
      <c r="AR34" s="873"/>
      <c r="AS34" s="873"/>
      <c r="AT34" s="873"/>
      <c r="AU34" s="873">
        <v>411</v>
      </c>
      <c r="AV34" s="873"/>
      <c r="AW34" s="873"/>
      <c r="AX34" s="873"/>
      <c r="AY34" s="873"/>
      <c r="AZ34" s="874" t="s">
        <v>504</v>
      </c>
      <c r="BA34" s="874"/>
      <c r="BB34" s="874"/>
      <c r="BC34" s="874"/>
      <c r="BD34" s="874"/>
      <c r="BE34" s="870" t="s">
        <v>402</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384</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192</v>
      </c>
      <c r="AG63" s="884"/>
      <c r="AH63" s="884"/>
      <c r="AI63" s="884"/>
      <c r="AJ63" s="885"/>
      <c r="AK63" s="886"/>
      <c r="AL63" s="881"/>
      <c r="AM63" s="881"/>
      <c r="AN63" s="881"/>
      <c r="AO63" s="881"/>
      <c r="AP63" s="884">
        <v>3785</v>
      </c>
      <c r="AQ63" s="884"/>
      <c r="AR63" s="884"/>
      <c r="AS63" s="884"/>
      <c r="AT63" s="884"/>
      <c r="AU63" s="884">
        <v>3296</v>
      </c>
      <c r="AV63" s="884"/>
      <c r="AW63" s="884"/>
      <c r="AX63" s="884"/>
      <c r="AY63" s="884"/>
      <c r="AZ63" s="888"/>
      <c r="BA63" s="888"/>
      <c r="BB63" s="888"/>
      <c r="BC63" s="888"/>
      <c r="BD63" s="888"/>
      <c r="BE63" s="889"/>
      <c r="BF63" s="889"/>
      <c r="BG63" s="889"/>
      <c r="BH63" s="889"/>
      <c r="BI63" s="890"/>
      <c r="BJ63" s="891" t="s">
        <v>128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388</v>
      </c>
      <c r="R66" s="760"/>
      <c r="S66" s="760"/>
      <c r="T66" s="760"/>
      <c r="U66" s="761"/>
      <c r="V66" s="759" t="s">
        <v>410</v>
      </c>
      <c r="W66" s="760"/>
      <c r="X66" s="760"/>
      <c r="Y66" s="760"/>
      <c r="Z66" s="761"/>
      <c r="AA66" s="759" t="s">
        <v>390</v>
      </c>
      <c r="AB66" s="760"/>
      <c r="AC66" s="760"/>
      <c r="AD66" s="760"/>
      <c r="AE66" s="761"/>
      <c r="AF66" s="894" t="s">
        <v>391</v>
      </c>
      <c r="AG66" s="855"/>
      <c r="AH66" s="855"/>
      <c r="AI66" s="855"/>
      <c r="AJ66" s="895"/>
      <c r="AK66" s="759" t="s">
        <v>392</v>
      </c>
      <c r="AL66" s="783"/>
      <c r="AM66" s="783"/>
      <c r="AN66" s="783"/>
      <c r="AO66" s="784"/>
      <c r="AP66" s="759" t="s">
        <v>411</v>
      </c>
      <c r="AQ66" s="760"/>
      <c r="AR66" s="760"/>
      <c r="AS66" s="760"/>
      <c r="AT66" s="761"/>
      <c r="AU66" s="759" t="s">
        <v>412</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573</v>
      </c>
      <c r="C68" s="912"/>
      <c r="D68" s="912"/>
      <c r="E68" s="912"/>
      <c r="F68" s="912"/>
      <c r="G68" s="912"/>
      <c r="H68" s="912"/>
      <c r="I68" s="912"/>
      <c r="J68" s="912"/>
      <c r="K68" s="912"/>
      <c r="L68" s="912"/>
      <c r="M68" s="912"/>
      <c r="N68" s="912"/>
      <c r="O68" s="912"/>
      <c r="P68" s="913"/>
      <c r="Q68" s="914">
        <v>155</v>
      </c>
      <c r="R68" s="908"/>
      <c r="S68" s="908"/>
      <c r="T68" s="908"/>
      <c r="U68" s="908"/>
      <c r="V68" s="908">
        <v>151</v>
      </c>
      <c r="W68" s="908"/>
      <c r="X68" s="908"/>
      <c r="Y68" s="908"/>
      <c r="Z68" s="908"/>
      <c r="AA68" s="908">
        <v>4</v>
      </c>
      <c r="AB68" s="908"/>
      <c r="AC68" s="908"/>
      <c r="AD68" s="908"/>
      <c r="AE68" s="908"/>
      <c r="AF68" s="908">
        <v>4</v>
      </c>
      <c r="AG68" s="908"/>
      <c r="AH68" s="908"/>
      <c r="AI68" s="908"/>
      <c r="AJ68" s="908"/>
      <c r="AK68" s="908">
        <v>1</v>
      </c>
      <c r="AL68" s="908"/>
      <c r="AM68" s="908"/>
      <c r="AN68" s="908"/>
      <c r="AO68" s="908"/>
      <c r="AP68" s="908">
        <v>18</v>
      </c>
      <c r="AQ68" s="908"/>
      <c r="AR68" s="908"/>
      <c r="AS68" s="908"/>
      <c r="AT68" s="908"/>
      <c r="AU68" s="908">
        <v>12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574</v>
      </c>
      <c r="C69" s="916"/>
      <c r="D69" s="916"/>
      <c r="E69" s="916"/>
      <c r="F69" s="916"/>
      <c r="G69" s="916"/>
      <c r="H69" s="916"/>
      <c r="I69" s="916"/>
      <c r="J69" s="916"/>
      <c r="K69" s="916"/>
      <c r="L69" s="916"/>
      <c r="M69" s="916"/>
      <c r="N69" s="916"/>
      <c r="O69" s="916"/>
      <c r="P69" s="917"/>
      <c r="Q69" s="918">
        <v>143</v>
      </c>
      <c r="R69" s="873"/>
      <c r="S69" s="873"/>
      <c r="T69" s="873"/>
      <c r="U69" s="873"/>
      <c r="V69" s="873">
        <v>141</v>
      </c>
      <c r="W69" s="873"/>
      <c r="X69" s="873"/>
      <c r="Y69" s="873"/>
      <c r="Z69" s="873"/>
      <c r="AA69" s="873">
        <v>2</v>
      </c>
      <c r="AB69" s="873"/>
      <c r="AC69" s="873"/>
      <c r="AD69" s="873"/>
      <c r="AE69" s="873"/>
      <c r="AF69" s="873">
        <v>2</v>
      </c>
      <c r="AG69" s="873"/>
      <c r="AH69" s="873"/>
      <c r="AI69" s="873"/>
      <c r="AJ69" s="873"/>
      <c r="AK69" s="873" t="s">
        <v>581</v>
      </c>
      <c r="AL69" s="873"/>
      <c r="AM69" s="873"/>
      <c r="AN69" s="873"/>
      <c r="AO69" s="873"/>
      <c r="AP69" s="873" t="s">
        <v>581</v>
      </c>
      <c r="AQ69" s="873"/>
      <c r="AR69" s="873"/>
      <c r="AS69" s="873"/>
      <c r="AT69" s="873"/>
      <c r="AU69" s="873" t="s">
        <v>581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575</v>
      </c>
      <c r="C70" s="916"/>
      <c r="D70" s="916"/>
      <c r="E70" s="916"/>
      <c r="F70" s="916"/>
      <c r="G70" s="916"/>
      <c r="H70" s="916"/>
      <c r="I70" s="916"/>
      <c r="J70" s="916"/>
      <c r="K70" s="916"/>
      <c r="L70" s="916"/>
      <c r="M70" s="916"/>
      <c r="N70" s="916"/>
      <c r="O70" s="916"/>
      <c r="P70" s="917"/>
      <c r="Q70" s="918">
        <v>55</v>
      </c>
      <c r="R70" s="873"/>
      <c r="S70" s="873"/>
      <c r="T70" s="873"/>
      <c r="U70" s="873"/>
      <c r="V70" s="873">
        <v>55</v>
      </c>
      <c r="W70" s="873"/>
      <c r="X70" s="873"/>
      <c r="Y70" s="873"/>
      <c r="Z70" s="873"/>
      <c r="AA70" s="873">
        <v>0</v>
      </c>
      <c r="AB70" s="873"/>
      <c r="AC70" s="873"/>
      <c r="AD70" s="873"/>
      <c r="AE70" s="873"/>
      <c r="AF70" s="873">
        <v>0</v>
      </c>
      <c r="AG70" s="873"/>
      <c r="AH70" s="873"/>
      <c r="AI70" s="873"/>
      <c r="AJ70" s="873"/>
      <c r="AK70" s="873">
        <v>4</v>
      </c>
      <c r="AL70" s="873"/>
      <c r="AM70" s="873"/>
      <c r="AN70" s="873"/>
      <c r="AO70" s="873"/>
      <c r="AP70" s="873" t="s">
        <v>581</v>
      </c>
      <c r="AQ70" s="873"/>
      <c r="AR70" s="873"/>
      <c r="AS70" s="873"/>
      <c r="AT70" s="873"/>
      <c r="AU70" s="873" t="s">
        <v>581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576</v>
      </c>
      <c r="C71" s="916"/>
      <c r="D71" s="916"/>
      <c r="E71" s="916"/>
      <c r="F71" s="916"/>
      <c r="G71" s="916"/>
      <c r="H71" s="916"/>
      <c r="I71" s="916"/>
      <c r="J71" s="916"/>
      <c r="K71" s="916"/>
      <c r="L71" s="916"/>
      <c r="M71" s="916"/>
      <c r="N71" s="916"/>
      <c r="O71" s="916"/>
      <c r="P71" s="917"/>
      <c r="Q71" s="918">
        <v>1126</v>
      </c>
      <c r="R71" s="873"/>
      <c r="S71" s="873"/>
      <c r="T71" s="873"/>
      <c r="U71" s="873"/>
      <c r="V71" s="873">
        <v>1183</v>
      </c>
      <c r="W71" s="873"/>
      <c r="X71" s="873"/>
      <c r="Y71" s="873"/>
      <c r="Z71" s="873"/>
      <c r="AA71" s="873">
        <v>33</v>
      </c>
      <c r="AB71" s="873"/>
      <c r="AC71" s="873"/>
      <c r="AD71" s="873"/>
      <c r="AE71" s="873"/>
      <c r="AF71" s="873">
        <v>8</v>
      </c>
      <c r="AG71" s="873"/>
      <c r="AH71" s="873"/>
      <c r="AI71" s="873"/>
      <c r="AJ71" s="873"/>
      <c r="AK71" s="873">
        <v>5</v>
      </c>
      <c r="AL71" s="873"/>
      <c r="AM71" s="873"/>
      <c r="AN71" s="873"/>
      <c r="AO71" s="873"/>
      <c r="AP71" s="873" t="s">
        <v>581</v>
      </c>
      <c r="AQ71" s="873"/>
      <c r="AR71" s="873"/>
      <c r="AS71" s="873"/>
      <c r="AT71" s="873"/>
      <c r="AU71" s="873" t="s">
        <v>581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577</v>
      </c>
      <c r="C72" s="916"/>
      <c r="D72" s="916"/>
      <c r="E72" s="916"/>
      <c r="F72" s="916"/>
      <c r="G72" s="916"/>
      <c r="H72" s="916"/>
      <c r="I72" s="916"/>
      <c r="J72" s="916"/>
      <c r="K72" s="916"/>
      <c r="L72" s="916"/>
      <c r="M72" s="916"/>
      <c r="N72" s="916"/>
      <c r="O72" s="916"/>
      <c r="P72" s="917"/>
      <c r="Q72" s="918">
        <v>2074</v>
      </c>
      <c r="R72" s="873"/>
      <c r="S72" s="873"/>
      <c r="T72" s="873"/>
      <c r="U72" s="873"/>
      <c r="V72" s="873">
        <v>2016</v>
      </c>
      <c r="W72" s="873"/>
      <c r="X72" s="873"/>
      <c r="Y72" s="873"/>
      <c r="Z72" s="873"/>
      <c r="AA72" s="873">
        <v>58</v>
      </c>
      <c r="AB72" s="873"/>
      <c r="AC72" s="873"/>
      <c r="AD72" s="873"/>
      <c r="AE72" s="873"/>
      <c r="AF72" s="873">
        <v>23</v>
      </c>
      <c r="AG72" s="873"/>
      <c r="AH72" s="873"/>
      <c r="AI72" s="873"/>
      <c r="AJ72" s="873"/>
      <c r="AK72" s="873">
        <v>24</v>
      </c>
      <c r="AL72" s="873"/>
      <c r="AM72" s="873"/>
      <c r="AN72" s="873"/>
      <c r="AO72" s="873"/>
      <c r="AP72" s="873">
        <v>231</v>
      </c>
      <c r="AQ72" s="873"/>
      <c r="AR72" s="873"/>
      <c r="AS72" s="873"/>
      <c r="AT72" s="873"/>
      <c r="AU72" s="873">
        <v>27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578</v>
      </c>
      <c r="C73" s="916"/>
      <c r="D73" s="916"/>
      <c r="E73" s="916"/>
      <c r="F73" s="916"/>
      <c r="G73" s="916"/>
      <c r="H73" s="916"/>
      <c r="I73" s="916"/>
      <c r="J73" s="916"/>
      <c r="K73" s="916"/>
      <c r="L73" s="916"/>
      <c r="M73" s="916"/>
      <c r="N73" s="916"/>
      <c r="O73" s="916"/>
      <c r="P73" s="917"/>
      <c r="Q73" s="918">
        <v>6058</v>
      </c>
      <c r="R73" s="873"/>
      <c r="S73" s="873"/>
      <c r="T73" s="873"/>
      <c r="U73" s="873"/>
      <c r="V73" s="873">
        <v>5913</v>
      </c>
      <c r="W73" s="873"/>
      <c r="X73" s="873"/>
      <c r="Y73" s="873"/>
      <c r="Z73" s="873"/>
      <c r="AA73" s="873">
        <v>145</v>
      </c>
      <c r="AB73" s="873"/>
      <c r="AC73" s="873"/>
      <c r="AD73" s="873"/>
      <c r="AE73" s="873"/>
      <c r="AF73" s="873">
        <v>145</v>
      </c>
      <c r="AG73" s="873"/>
      <c r="AH73" s="873"/>
      <c r="AI73" s="873"/>
      <c r="AJ73" s="873"/>
      <c r="AK73" s="873" t="s">
        <v>504</v>
      </c>
      <c r="AL73" s="873"/>
      <c r="AM73" s="873"/>
      <c r="AN73" s="873"/>
      <c r="AO73" s="873"/>
      <c r="AP73" s="873" t="s">
        <v>504</v>
      </c>
      <c r="AQ73" s="873"/>
      <c r="AR73" s="873"/>
      <c r="AS73" s="873"/>
      <c r="AT73" s="873"/>
      <c r="AU73" s="873" t="s">
        <v>504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579</v>
      </c>
      <c r="C74" s="916"/>
      <c r="D74" s="916"/>
      <c r="E74" s="916"/>
      <c r="F74" s="916"/>
      <c r="G74" s="916"/>
      <c r="H74" s="916"/>
      <c r="I74" s="916"/>
      <c r="J74" s="916"/>
      <c r="K74" s="916"/>
      <c r="L74" s="916"/>
      <c r="M74" s="916"/>
      <c r="N74" s="916"/>
      <c r="O74" s="916"/>
      <c r="P74" s="917"/>
      <c r="Q74" s="918">
        <v>292</v>
      </c>
      <c r="R74" s="873"/>
      <c r="S74" s="873"/>
      <c r="T74" s="873"/>
      <c r="U74" s="873"/>
      <c r="V74" s="873">
        <v>267</v>
      </c>
      <c r="W74" s="873"/>
      <c r="X74" s="873"/>
      <c r="Y74" s="873"/>
      <c r="Z74" s="873"/>
      <c r="AA74" s="873">
        <v>25</v>
      </c>
      <c r="AB74" s="873"/>
      <c r="AC74" s="873"/>
      <c r="AD74" s="873"/>
      <c r="AE74" s="873"/>
      <c r="AF74" s="873">
        <v>25</v>
      </c>
      <c r="AG74" s="873"/>
      <c r="AH74" s="873"/>
      <c r="AI74" s="873"/>
      <c r="AJ74" s="873"/>
      <c r="AK74" s="873">
        <v>26</v>
      </c>
      <c r="AL74" s="873"/>
      <c r="AM74" s="873"/>
      <c r="AN74" s="873"/>
      <c r="AO74" s="873"/>
      <c r="AP74" s="873" t="s">
        <v>504</v>
      </c>
      <c r="AQ74" s="873"/>
      <c r="AR74" s="873"/>
      <c r="AS74" s="873"/>
      <c r="AT74" s="873"/>
      <c r="AU74" s="873" t="s">
        <v>504</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580</v>
      </c>
      <c r="C75" s="916"/>
      <c r="D75" s="916"/>
      <c r="E75" s="916"/>
      <c r="F75" s="916"/>
      <c r="G75" s="916"/>
      <c r="H75" s="916"/>
      <c r="I75" s="916"/>
      <c r="J75" s="916"/>
      <c r="K75" s="916"/>
      <c r="L75" s="916"/>
      <c r="M75" s="916"/>
      <c r="N75" s="916"/>
      <c r="O75" s="916"/>
      <c r="P75" s="917"/>
      <c r="Q75" s="921">
        <v>110326</v>
      </c>
      <c r="R75" s="922"/>
      <c r="S75" s="922"/>
      <c r="T75" s="922"/>
      <c r="U75" s="872"/>
      <c r="V75" s="923">
        <v>108567</v>
      </c>
      <c r="W75" s="922"/>
      <c r="X75" s="922"/>
      <c r="Y75" s="922"/>
      <c r="Z75" s="872"/>
      <c r="AA75" s="923">
        <v>1760</v>
      </c>
      <c r="AB75" s="922"/>
      <c r="AC75" s="922"/>
      <c r="AD75" s="922"/>
      <c r="AE75" s="872"/>
      <c r="AF75" s="923">
        <v>1760</v>
      </c>
      <c r="AG75" s="922"/>
      <c r="AH75" s="922"/>
      <c r="AI75" s="922"/>
      <c r="AJ75" s="872"/>
      <c r="AK75" s="923">
        <v>0</v>
      </c>
      <c r="AL75" s="922"/>
      <c r="AM75" s="922"/>
      <c r="AN75" s="922"/>
      <c r="AO75" s="872"/>
      <c r="AP75" s="923" t="s">
        <v>504</v>
      </c>
      <c r="AQ75" s="922"/>
      <c r="AR75" s="922"/>
      <c r="AS75" s="922"/>
      <c r="AT75" s="872"/>
      <c r="AU75" s="923" t="s">
        <v>504</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384</v>
      </c>
      <c r="B88" s="832" t="s">
        <v>413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1967</v>
      </c>
      <c r="AG88" s="884"/>
      <c r="AH88" s="884"/>
      <c r="AI88" s="884"/>
      <c r="AJ88" s="884"/>
      <c r="AK88" s="881"/>
      <c r="AL88" s="881"/>
      <c r="AM88" s="881"/>
      <c r="AN88" s="881"/>
      <c r="AO88" s="881"/>
      <c r="AP88" s="884">
        <v>249</v>
      </c>
      <c r="AQ88" s="884"/>
      <c r="AR88" s="884"/>
      <c r="AS88" s="884"/>
      <c r="AT88" s="884"/>
      <c r="AU88" s="884">
        <v>39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49</v>
      </c>
      <c r="CS102" s="892"/>
      <c r="CT102" s="892"/>
      <c r="CU102" s="892"/>
      <c r="CV102" s="935"/>
      <c r="CW102" s="934">
        <v>12</v>
      </c>
      <c r="CX102" s="892"/>
      <c r="CY102" s="892"/>
      <c r="CZ102" s="892"/>
      <c r="DA102" s="935"/>
      <c r="DB102" s="934" t="s">
        <v>504</v>
      </c>
      <c r="DC102" s="892"/>
      <c r="DD102" s="892"/>
      <c r="DE102" s="892"/>
      <c r="DF102" s="935"/>
      <c r="DG102" s="934" t="s">
        <v>504</v>
      </c>
      <c r="DH102" s="892"/>
      <c r="DI102" s="892"/>
      <c r="DJ102" s="892"/>
      <c r="DK102" s="935"/>
      <c r="DL102" s="934" t="s">
        <v>504</v>
      </c>
      <c r="DM102" s="892"/>
      <c r="DN102" s="892"/>
      <c r="DO102" s="892"/>
      <c r="DP102" s="935"/>
      <c r="DQ102" s="934" t="s">
        <v>504</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422</v>
      </c>
      <c r="AB109" s="937"/>
      <c r="AC109" s="937"/>
      <c r="AD109" s="937"/>
      <c r="AE109" s="938"/>
      <c r="AF109" s="936" t="s">
        <v>303</v>
      </c>
      <c r="AG109" s="937"/>
      <c r="AH109" s="937"/>
      <c r="AI109" s="937"/>
      <c r="AJ109" s="938"/>
      <c r="AK109" s="936" t="s">
        <v>302</v>
      </c>
      <c r="AL109" s="937"/>
      <c r="AM109" s="937"/>
      <c r="AN109" s="937"/>
      <c r="AO109" s="938"/>
      <c r="AP109" s="936" t="s">
        <v>423</v>
      </c>
      <c r="AQ109" s="937"/>
      <c r="AR109" s="937"/>
      <c r="AS109" s="937"/>
      <c r="AT109" s="939"/>
      <c r="AU109" s="956" t="s">
        <v>421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422</v>
      </c>
      <c r="BR109" s="937"/>
      <c r="BS109" s="937"/>
      <c r="BT109" s="937"/>
      <c r="BU109" s="938"/>
      <c r="BV109" s="936" t="s">
        <v>303</v>
      </c>
      <c r="BW109" s="937"/>
      <c r="BX109" s="937"/>
      <c r="BY109" s="937"/>
      <c r="BZ109" s="938"/>
      <c r="CA109" s="936" t="s">
        <v>302</v>
      </c>
      <c r="CB109" s="937"/>
      <c r="CC109" s="937"/>
      <c r="CD109" s="937"/>
      <c r="CE109" s="938"/>
      <c r="CF109" s="957" t="s">
        <v>423</v>
      </c>
      <c r="CG109" s="957"/>
      <c r="CH109" s="957"/>
      <c r="CI109" s="957"/>
      <c r="CJ109" s="957"/>
      <c r="CK109" s="936" t="s">
        <v>424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422</v>
      </c>
      <c r="DH109" s="937"/>
      <c r="DI109" s="937"/>
      <c r="DJ109" s="937"/>
      <c r="DK109" s="938"/>
      <c r="DL109" s="936" t="s">
        <v>303</v>
      </c>
      <c r="DM109" s="937"/>
      <c r="DN109" s="937"/>
      <c r="DO109" s="937"/>
      <c r="DP109" s="938"/>
      <c r="DQ109" s="936" t="s">
        <v>302</v>
      </c>
      <c r="DR109" s="937"/>
      <c r="DS109" s="937"/>
      <c r="DT109" s="937"/>
      <c r="DU109" s="938"/>
      <c r="DV109" s="936" t="s">
        <v>423</v>
      </c>
      <c r="DW109" s="937"/>
      <c r="DX109" s="937"/>
      <c r="DY109" s="937"/>
      <c r="DZ109" s="939"/>
    </row>
    <row r="110" spans="1:131" s="246" customFormat="1" ht="26.25" customHeight="1" x14ac:dyDescent="0.15">
      <c r="A110" s="940" t="s">
        <v>425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716033</v>
      </c>
      <c r="AB110" s="944"/>
      <c r="AC110" s="944"/>
      <c r="AD110" s="944"/>
      <c r="AE110" s="945"/>
      <c r="AF110" s="946">
        <v>690499</v>
      </c>
      <c r="AG110" s="944"/>
      <c r="AH110" s="944"/>
      <c r="AI110" s="944"/>
      <c r="AJ110" s="945"/>
      <c r="AK110" s="946">
        <v>651264</v>
      </c>
      <c r="AL110" s="944"/>
      <c r="AM110" s="944"/>
      <c r="AN110" s="944"/>
      <c r="AO110" s="945"/>
      <c r="AP110" s="947">
        <v>21.7</v>
      </c>
      <c r="AQ110" s="948"/>
      <c r="AR110" s="948"/>
      <c r="AS110" s="948"/>
      <c r="AT110" s="949"/>
      <c r="AU110" s="950" t="s">
        <v>72</v>
      </c>
      <c r="AV110" s="951"/>
      <c r="AW110" s="951"/>
      <c r="AX110" s="951"/>
      <c r="AY110" s="951"/>
      <c r="AZ110" s="992" t="s">
        <v>426</v>
      </c>
      <c r="BA110" s="941"/>
      <c r="BB110" s="941"/>
      <c r="BC110" s="941"/>
      <c r="BD110" s="941"/>
      <c r="BE110" s="941"/>
      <c r="BF110" s="941"/>
      <c r="BG110" s="941"/>
      <c r="BH110" s="941"/>
      <c r="BI110" s="941"/>
      <c r="BJ110" s="941"/>
      <c r="BK110" s="941"/>
      <c r="BL110" s="941"/>
      <c r="BM110" s="941"/>
      <c r="BN110" s="941"/>
      <c r="BO110" s="941"/>
      <c r="BP110" s="942"/>
      <c r="BQ110" s="978">
        <v>7622744</v>
      </c>
      <c r="BR110" s="979"/>
      <c r="BS110" s="979"/>
      <c r="BT110" s="979"/>
      <c r="BU110" s="979"/>
      <c r="BV110" s="979">
        <v>7781245</v>
      </c>
      <c r="BW110" s="979"/>
      <c r="BX110" s="979"/>
      <c r="BY110" s="979"/>
      <c r="BZ110" s="979"/>
      <c r="CA110" s="979">
        <v>8193082</v>
      </c>
      <c r="CB110" s="979"/>
      <c r="CC110" s="979"/>
      <c r="CD110" s="979"/>
      <c r="CE110" s="979"/>
      <c r="CF110" s="993">
        <v>272.7</v>
      </c>
      <c r="CG110" s="994"/>
      <c r="CH110" s="994"/>
      <c r="CI110" s="994"/>
      <c r="CJ110" s="994"/>
      <c r="CK110" s="995" t="s">
        <v>427</v>
      </c>
      <c r="CL110" s="996"/>
      <c r="CM110" s="975" t="s">
        <v>428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429</v>
      </c>
      <c r="DH110" s="979"/>
      <c r="DI110" s="979"/>
      <c r="DJ110" s="979"/>
      <c r="DK110" s="979"/>
      <c r="DL110" s="979" t="s">
        <v>429</v>
      </c>
      <c r="DM110" s="979"/>
      <c r="DN110" s="979"/>
      <c r="DO110" s="979"/>
      <c r="DP110" s="979"/>
      <c r="DQ110" s="979" t="s">
        <v>429</v>
      </c>
      <c r="DR110" s="979"/>
      <c r="DS110" s="979"/>
      <c r="DT110" s="979"/>
      <c r="DU110" s="979"/>
      <c r="DV110" s="980" t="s">
        <v>128</v>
      </c>
      <c r="DW110" s="980"/>
      <c r="DX110" s="980"/>
      <c r="DY110" s="980"/>
      <c r="DZ110" s="981"/>
    </row>
    <row r="111" spans="1:131" s="246" customFormat="1" ht="26.25" customHeight="1" x14ac:dyDescent="0.15">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429</v>
      </c>
      <c r="AB111" s="986"/>
      <c r="AC111" s="986"/>
      <c r="AD111" s="986"/>
      <c r="AE111" s="987"/>
      <c r="AF111" s="988" t="s">
        <v>431</v>
      </c>
      <c r="AG111" s="986"/>
      <c r="AH111" s="986"/>
      <c r="AI111" s="986"/>
      <c r="AJ111" s="987"/>
      <c r="AK111" s="988" t="s">
        <v>429</v>
      </c>
      <c r="AL111" s="986"/>
      <c r="AM111" s="986"/>
      <c r="AN111" s="986"/>
      <c r="AO111" s="987"/>
      <c r="AP111" s="989" t="s">
        <v>128</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v>2881</v>
      </c>
      <c r="BR111" s="972"/>
      <c r="BS111" s="972"/>
      <c r="BT111" s="972"/>
      <c r="BU111" s="972"/>
      <c r="BV111" s="972">
        <v>2237</v>
      </c>
      <c r="BW111" s="972"/>
      <c r="BX111" s="972"/>
      <c r="BY111" s="972"/>
      <c r="BZ111" s="972"/>
      <c r="CA111" s="972">
        <v>1595</v>
      </c>
      <c r="CB111" s="972"/>
      <c r="CC111" s="972"/>
      <c r="CD111" s="972"/>
      <c r="CE111" s="972"/>
      <c r="CF111" s="966">
        <v>0.1</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429</v>
      </c>
      <c r="DH111" s="972"/>
      <c r="DI111" s="972"/>
      <c r="DJ111" s="972"/>
      <c r="DK111" s="972"/>
      <c r="DL111" s="972" t="s">
        <v>128</v>
      </c>
      <c r="DM111" s="972"/>
      <c r="DN111" s="972"/>
      <c r="DO111" s="972"/>
      <c r="DP111" s="972"/>
      <c r="DQ111" s="972" t="s">
        <v>128</v>
      </c>
      <c r="DR111" s="972"/>
      <c r="DS111" s="972"/>
      <c r="DT111" s="972"/>
      <c r="DU111" s="972"/>
      <c r="DV111" s="973" t="s">
        <v>128</v>
      </c>
      <c r="DW111" s="973"/>
      <c r="DX111" s="973"/>
      <c r="DY111" s="973"/>
      <c r="DZ111" s="974"/>
    </row>
    <row r="112" spans="1:131" s="246" customFormat="1" ht="26.25" customHeight="1" x14ac:dyDescent="0.15">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429</v>
      </c>
      <c r="AB112" s="1011"/>
      <c r="AC112" s="1011"/>
      <c r="AD112" s="1011"/>
      <c r="AE112" s="1012"/>
      <c r="AF112" s="1013" t="s">
        <v>431</v>
      </c>
      <c r="AG112" s="1011"/>
      <c r="AH112" s="1011"/>
      <c r="AI112" s="1011"/>
      <c r="AJ112" s="1012"/>
      <c r="AK112" s="1013" t="s">
        <v>429</v>
      </c>
      <c r="AL112" s="1011"/>
      <c r="AM112" s="1011"/>
      <c r="AN112" s="1011"/>
      <c r="AO112" s="1012"/>
      <c r="AP112" s="1014" t="s">
        <v>128</v>
      </c>
      <c r="AQ112" s="1015"/>
      <c r="AR112" s="1015"/>
      <c r="AS112" s="1015"/>
      <c r="AT112" s="1016"/>
      <c r="AU112" s="952"/>
      <c r="AV112" s="953"/>
      <c r="AW112" s="953"/>
      <c r="AX112" s="953"/>
      <c r="AY112" s="953"/>
      <c r="AZ112" s="1001" t="s">
        <v>436</v>
      </c>
      <c r="BA112" s="1002"/>
      <c r="BB112" s="1002"/>
      <c r="BC112" s="1002"/>
      <c r="BD112" s="1002"/>
      <c r="BE112" s="1002"/>
      <c r="BF112" s="1002"/>
      <c r="BG112" s="1002"/>
      <c r="BH112" s="1002"/>
      <c r="BI112" s="1002"/>
      <c r="BJ112" s="1002"/>
      <c r="BK112" s="1002"/>
      <c r="BL112" s="1002"/>
      <c r="BM112" s="1002"/>
      <c r="BN112" s="1002"/>
      <c r="BO112" s="1002"/>
      <c r="BP112" s="1003"/>
      <c r="BQ112" s="971">
        <v>3437922</v>
      </c>
      <c r="BR112" s="972"/>
      <c r="BS112" s="972"/>
      <c r="BT112" s="972"/>
      <c r="BU112" s="972"/>
      <c r="BV112" s="972">
        <v>3281441</v>
      </c>
      <c r="BW112" s="972"/>
      <c r="BX112" s="972"/>
      <c r="BY112" s="972"/>
      <c r="BZ112" s="972"/>
      <c r="CA112" s="972">
        <v>3296468</v>
      </c>
      <c r="CB112" s="972"/>
      <c r="CC112" s="972"/>
      <c r="CD112" s="972"/>
      <c r="CE112" s="972"/>
      <c r="CF112" s="966">
        <v>109.7</v>
      </c>
      <c r="CG112" s="967"/>
      <c r="CH112" s="967"/>
      <c r="CI112" s="967"/>
      <c r="CJ112" s="967"/>
      <c r="CK112" s="997"/>
      <c r="CL112" s="998"/>
      <c r="CM112" s="968" t="s">
        <v>437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429</v>
      </c>
      <c r="DH112" s="972"/>
      <c r="DI112" s="972"/>
      <c r="DJ112" s="972"/>
      <c r="DK112" s="972"/>
      <c r="DL112" s="972" t="s">
        <v>429</v>
      </c>
      <c r="DM112" s="972"/>
      <c r="DN112" s="972"/>
      <c r="DO112" s="972"/>
      <c r="DP112" s="972"/>
      <c r="DQ112" s="972" t="s">
        <v>429</v>
      </c>
      <c r="DR112" s="972"/>
      <c r="DS112" s="972"/>
      <c r="DT112" s="972"/>
      <c r="DU112" s="972"/>
      <c r="DV112" s="973" t="s">
        <v>429</v>
      </c>
      <c r="DW112" s="973"/>
      <c r="DX112" s="973"/>
      <c r="DY112" s="973"/>
      <c r="DZ112" s="974"/>
    </row>
    <row r="113" spans="1:130" s="246" customFormat="1" ht="26.25" customHeight="1" x14ac:dyDescent="0.15">
      <c r="A113" s="1006"/>
      <c r="B113" s="1007"/>
      <c r="C113" s="1002" t="s">
        <v>438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205813</v>
      </c>
      <c r="AB113" s="986"/>
      <c r="AC113" s="986"/>
      <c r="AD113" s="986"/>
      <c r="AE113" s="987"/>
      <c r="AF113" s="988">
        <v>240691</v>
      </c>
      <c r="AG113" s="986"/>
      <c r="AH113" s="986"/>
      <c r="AI113" s="986"/>
      <c r="AJ113" s="987"/>
      <c r="AK113" s="988">
        <v>260936</v>
      </c>
      <c r="AL113" s="986"/>
      <c r="AM113" s="986"/>
      <c r="AN113" s="986"/>
      <c r="AO113" s="987"/>
      <c r="AP113" s="989">
        <v>8.6999999999999993</v>
      </c>
      <c r="AQ113" s="990"/>
      <c r="AR113" s="990"/>
      <c r="AS113" s="990"/>
      <c r="AT113" s="991"/>
      <c r="AU113" s="952"/>
      <c r="AV113" s="953"/>
      <c r="AW113" s="953"/>
      <c r="AX113" s="953"/>
      <c r="AY113" s="953"/>
      <c r="AZ113" s="1001" t="s">
        <v>439</v>
      </c>
      <c r="BA113" s="1002"/>
      <c r="BB113" s="1002"/>
      <c r="BC113" s="1002"/>
      <c r="BD113" s="1002"/>
      <c r="BE113" s="1002"/>
      <c r="BF113" s="1002"/>
      <c r="BG113" s="1002"/>
      <c r="BH113" s="1002"/>
      <c r="BI113" s="1002"/>
      <c r="BJ113" s="1002"/>
      <c r="BK113" s="1002"/>
      <c r="BL113" s="1002"/>
      <c r="BM113" s="1002"/>
      <c r="BN113" s="1002"/>
      <c r="BO113" s="1002"/>
      <c r="BP113" s="1003"/>
      <c r="BQ113" s="971">
        <v>117004</v>
      </c>
      <c r="BR113" s="972"/>
      <c r="BS113" s="972"/>
      <c r="BT113" s="972"/>
      <c r="BU113" s="972"/>
      <c r="BV113" s="972">
        <v>71661</v>
      </c>
      <c r="BW113" s="972"/>
      <c r="BX113" s="972"/>
      <c r="BY113" s="972"/>
      <c r="BZ113" s="972"/>
      <c r="CA113" s="972">
        <v>39391</v>
      </c>
      <c r="CB113" s="972"/>
      <c r="CC113" s="972"/>
      <c r="CD113" s="972"/>
      <c r="CE113" s="972"/>
      <c r="CF113" s="966">
        <v>1.3</v>
      </c>
      <c r="CG113" s="967"/>
      <c r="CH113" s="967"/>
      <c r="CI113" s="967"/>
      <c r="CJ113" s="967"/>
      <c r="CK113" s="997"/>
      <c r="CL113" s="998"/>
      <c r="CM113" s="968" t="s">
        <v>440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429</v>
      </c>
      <c r="DH113" s="1011"/>
      <c r="DI113" s="1011"/>
      <c r="DJ113" s="1011"/>
      <c r="DK113" s="1012"/>
      <c r="DL113" s="1013" t="s">
        <v>429</v>
      </c>
      <c r="DM113" s="1011"/>
      <c r="DN113" s="1011"/>
      <c r="DO113" s="1011"/>
      <c r="DP113" s="1012"/>
      <c r="DQ113" s="1013" t="s">
        <v>128</v>
      </c>
      <c r="DR113" s="1011"/>
      <c r="DS113" s="1011"/>
      <c r="DT113" s="1011"/>
      <c r="DU113" s="1012"/>
      <c r="DV113" s="1014" t="s">
        <v>429</v>
      </c>
      <c r="DW113" s="1015"/>
      <c r="DX113" s="1015"/>
      <c r="DY113" s="1015"/>
      <c r="DZ113" s="1016"/>
    </row>
    <row r="114" spans="1:130" s="246" customFormat="1" ht="26.25" customHeight="1" x14ac:dyDescent="0.15">
      <c r="A114" s="1006"/>
      <c r="B114" s="1007"/>
      <c r="C114" s="1002" t="s">
        <v>441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56326</v>
      </c>
      <c r="AB114" s="1011"/>
      <c r="AC114" s="1011"/>
      <c r="AD114" s="1011"/>
      <c r="AE114" s="1012"/>
      <c r="AF114" s="1013">
        <v>59618</v>
      </c>
      <c r="AG114" s="1011"/>
      <c r="AH114" s="1011"/>
      <c r="AI114" s="1011"/>
      <c r="AJ114" s="1012"/>
      <c r="AK114" s="1013">
        <v>57568</v>
      </c>
      <c r="AL114" s="1011"/>
      <c r="AM114" s="1011"/>
      <c r="AN114" s="1011"/>
      <c r="AO114" s="1012"/>
      <c r="AP114" s="1014">
        <v>1.9</v>
      </c>
      <c r="AQ114" s="1015"/>
      <c r="AR114" s="1015"/>
      <c r="AS114" s="1015"/>
      <c r="AT114" s="1016"/>
      <c r="AU114" s="952"/>
      <c r="AV114" s="953"/>
      <c r="AW114" s="953"/>
      <c r="AX114" s="953"/>
      <c r="AY114" s="953"/>
      <c r="AZ114" s="1001" t="s">
        <v>442</v>
      </c>
      <c r="BA114" s="1002"/>
      <c r="BB114" s="1002"/>
      <c r="BC114" s="1002"/>
      <c r="BD114" s="1002"/>
      <c r="BE114" s="1002"/>
      <c r="BF114" s="1002"/>
      <c r="BG114" s="1002"/>
      <c r="BH114" s="1002"/>
      <c r="BI114" s="1002"/>
      <c r="BJ114" s="1002"/>
      <c r="BK114" s="1002"/>
      <c r="BL114" s="1002"/>
      <c r="BM114" s="1002"/>
      <c r="BN114" s="1002"/>
      <c r="BO114" s="1002"/>
      <c r="BP114" s="1003"/>
      <c r="BQ114" s="971">
        <v>1131075</v>
      </c>
      <c r="BR114" s="972"/>
      <c r="BS114" s="972"/>
      <c r="BT114" s="972"/>
      <c r="BU114" s="972"/>
      <c r="BV114" s="972">
        <v>1148546</v>
      </c>
      <c r="BW114" s="972"/>
      <c r="BX114" s="972"/>
      <c r="BY114" s="972"/>
      <c r="BZ114" s="972"/>
      <c r="CA114" s="972">
        <v>1102366</v>
      </c>
      <c r="CB114" s="972"/>
      <c r="CC114" s="972"/>
      <c r="CD114" s="972"/>
      <c r="CE114" s="972"/>
      <c r="CF114" s="966">
        <v>36.700000000000003</v>
      </c>
      <c r="CG114" s="967"/>
      <c r="CH114" s="967"/>
      <c r="CI114" s="967"/>
      <c r="CJ114" s="967"/>
      <c r="CK114" s="997"/>
      <c r="CL114" s="998"/>
      <c r="CM114" s="968" t="s">
        <v>443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429</v>
      </c>
      <c r="DH114" s="1011"/>
      <c r="DI114" s="1011"/>
      <c r="DJ114" s="1011"/>
      <c r="DK114" s="1012"/>
      <c r="DL114" s="1013" t="s">
        <v>429</v>
      </c>
      <c r="DM114" s="1011"/>
      <c r="DN114" s="1011"/>
      <c r="DO114" s="1011"/>
      <c r="DP114" s="1012"/>
      <c r="DQ114" s="1013" t="s">
        <v>429</v>
      </c>
      <c r="DR114" s="1011"/>
      <c r="DS114" s="1011"/>
      <c r="DT114" s="1011"/>
      <c r="DU114" s="1012"/>
      <c r="DV114" s="1014" t="s">
        <v>429</v>
      </c>
      <c r="DW114" s="1015"/>
      <c r="DX114" s="1015"/>
      <c r="DY114" s="1015"/>
      <c r="DZ114" s="1016"/>
    </row>
    <row r="115" spans="1:130" s="246" customFormat="1" ht="26.25" customHeight="1" x14ac:dyDescent="0.15">
      <c r="A115" s="1006"/>
      <c r="B115" s="1007"/>
      <c r="C115" s="1002" t="s">
        <v>444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621</v>
      </c>
      <c r="AB115" s="986"/>
      <c r="AC115" s="986"/>
      <c r="AD115" s="986"/>
      <c r="AE115" s="987"/>
      <c r="AF115" s="988">
        <v>624</v>
      </c>
      <c r="AG115" s="986"/>
      <c r="AH115" s="986"/>
      <c r="AI115" s="986"/>
      <c r="AJ115" s="987"/>
      <c r="AK115" s="988">
        <v>630</v>
      </c>
      <c r="AL115" s="986"/>
      <c r="AM115" s="986"/>
      <c r="AN115" s="986"/>
      <c r="AO115" s="987"/>
      <c r="AP115" s="989">
        <v>0</v>
      </c>
      <c r="AQ115" s="990"/>
      <c r="AR115" s="990"/>
      <c r="AS115" s="990"/>
      <c r="AT115" s="991"/>
      <c r="AU115" s="952"/>
      <c r="AV115" s="953"/>
      <c r="AW115" s="953"/>
      <c r="AX115" s="953"/>
      <c r="AY115" s="953"/>
      <c r="AZ115" s="1001" t="s">
        <v>445</v>
      </c>
      <c r="BA115" s="1002"/>
      <c r="BB115" s="1002"/>
      <c r="BC115" s="1002"/>
      <c r="BD115" s="1002"/>
      <c r="BE115" s="1002"/>
      <c r="BF115" s="1002"/>
      <c r="BG115" s="1002"/>
      <c r="BH115" s="1002"/>
      <c r="BI115" s="1002"/>
      <c r="BJ115" s="1002"/>
      <c r="BK115" s="1002"/>
      <c r="BL115" s="1002"/>
      <c r="BM115" s="1002"/>
      <c r="BN115" s="1002"/>
      <c r="BO115" s="1002"/>
      <c r="BP115" s="1003"/>
      <c r="BQ115" s="971" t="s">
        <v>429</v>
      </c>
      <c r="BR115" s="972"/>
      <c r="BS115" s="972"/>
      <c r="BT115" s="972"/>
      <c r="BU115" s="972"/>
      <c r="BV115" s="972" t="s">
        <v>128</v>
      </c>
      <c r="BW115" s="972"/>
      <c r="BX115" s="972"/>
      <c r="BY115" s="972"/>
      <c r="BZ115" s="972"/>
      <c r="CA115" s="972" t="s">
        <v>429</v>
      </c>
      <c r="CB115" s="972"/>
      <c r="CC115" s="972"/>
      <c r="CD115" s="972"/>
      <c r="CE115" s="972"/>
      <c r="CF115" s="966" t="s">
        <v>128</v>
      </c>
      <c r="CG115" s="967"/>
      <c r="CH115" s="967"/>
      <c r="CI115" s="967"/>
      <c r="CJ115" s="967"/>
      <c r="CK115" s="997"/>
      <c r="CL115" s="998"/>
      <c r="CM115" s="1001" t="s">
        <v>446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429</v>
      </c>
      <c r="DM115" s="1011"/>
      <c r="DN115" s="1011"/>
      <c r="DO115" s="1011"/>
      <c r="DP115" s="1012"/>
      <c r="DQ115" s="1013" t="s">
        <v>429</v>
      </c>
      <c r="DR115" s="1011"/>
      <c r="DS115" s="1011"/>
      <c r="DT115" s="1011"/>
      <c r="DU115" s="1012"/>
      <c r="DV115" s="1014" t="s">
        <v>128</v>
      </c>
      <c r="DW115" s="1015"/>
      <c r="DX115" s="1015"/>
      <c r="DY115" s="1015"/>
      <c r="DZ115" s="1016"/>
    </row>
    <row r="116" spans="1:130" s="246" customFormat="1" ht="26.25" customHeight="1" x14ac:dyDescent="0.15">
      <c r="A116" s="1008"/>
      <c r="B116" s="1009"/>
      <c r="C116" s="1017" t="s">
        <v>447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45</v>
      </c>
      <c r="AB116" s="1011"/>
      <c r="AC116" s="1011"/>
      <c r="AD116" s="1011"/>
      <c r="AE116" s="1012"/>
      <c r="AF116" s="1013">
        <v>95</v>
      </c>
      <c r="AG116" s="1011"/>
      <c r="AH116" s="1011"/>
      <c r="AI116" s="1011"/>
      <c r="AJ116" s="1012"/>
      <c r="AK116" s="1013">
        <v>77</v>
      </c>
      <c r="AL116" s="1011"/>
      <c r="AM116" s="1011"/>
      <c r="AN116" s="1011"/>
      <c r="AO116" s="1012"/>
      <c r="AP116" s="1014">
        <v>0</v>
      </c>
      <c r="AQ116" s="1015"/>
      <c r="AR116" s="1015"/>
      <c r="AS116" s="1015"/>
      <c r="AT116" s="1016"/>
      <c r="AU116" s="952"/>
      <c r="AV116" s="953"/>
      <c r="AW116" s="953"/>
      <c r="AX116" s="953"/>
      <c r="AY116" s="953"/>
      <c r="AZ116" s="1019" t="s">
        <v>448</v>
      </c>
      <c r="BA116" s="1020"/>
      <c r="BB116" s="1020"/>
      <c r="BC116" s="1020"/>
      <c r="BD116" s="1020"/>
      <c r="BE116" s="1020"/>
      <c r="BF116" s="1020"/>
      <c r="BG116" s="1020"/>
      <c r="BH116" s="1020"/>
      <c r="BI116" s="1020"/>
      <c r="BJ116" s="1020"/>
      <c r="BK116" s="1020"/>
      <c r="BL116" s="1020"/>
      <c r="BM116" s="1020"/>
      <c r="BN116" s="1020"/>
      <c r="BO116" s="1020"/>
      <c r="BP116" s="1021"/>
      <c r="BQ116" s="971" t="s">
        <v>429</v>
      </c>
      <c r="BR116" s="972"/>
      <c r="BS116" s="972"/>
      <c r="BT116" s="972"/>
      <c r="BU116" s="972"/>
      <c r="BV116" s="972" t="s">
        <v>429</v>
      </c>
      <c r="BW116" s="972"/>
      <c r="BX116" s="972"/>
      <c r="BY116" s="972"/>
      <c r="BZ116" s="972"/>
      <c r="CA116" s="972" t="s">
        <v>429</v>
      </c>
      <c r="CB116" s="972"/>
      <c r="CC116" s="972"/>
      <c r="CD116" s="972"/>
      <c r="CE116" s="972"/>
      <c r="CF116" s="966" t="s">
        <v>431</v>
      </c>
      <c r="CG116" s="967"/>
      <c r="CH116" s="967"/>
      <c r="CI116" s="967"/>
      <c r="CJ116" s="967"/>
      <c r="CK116" s="997"/>
      <c r="CL116" s="998"/>
      <c r="CM116" s="968" t="s">
        <v>449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429</v>
      </c>
      <c r="DH116" s="1011"/>
      <c r="DI116" s="1011"/>
      <c r="DJ116" s="1011"/>
      <c r="DK116" s="1012"/>
      <c r="DL116" s="1013" t="s">
        <v>429</v>
      </c>
      <c r="DM116" s="1011"/>
      <c r="DN116" s="1011"/>
      <c r="DO116" s="1011"/>
      <c r="DP116" s="1012"/>
      <c r="DQ116" s="1013" t="s">
        <v>429</v>
      </c>
      <c r="DR116" s="1011"/>
      <c r="DS116" s="1011"/>
      <c r="DT116" s="1011"/>
      <c r="DU116" s="1012"/>
      <c r="DV116" s="1014" t="s">
        <v>128</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450</v>
      </c>
      <c r="Z117" s="938"/>
      <c r="AA117" s="1028">
        <v>978838</v>
      </c>
      <c r="AB117" s="1029"/>
      <c r="AC117" s="1029"/>
      <c r="AD117" s="1029"/>
      <c r="AE117" s="1030"/>
      <c r="AF117" s="1031">
        <v>991527</v>
      </c>
      <c r="AG117" s="1029"/>
      <c r="AH117" s="1029"/>
      <c r="AI117" s="1029"/>
      <c r="AJ117" s="1030"/>
      <c r="AK117" s="1031">
        <v>970475</v>
      </c>
      <c r="AL117" s="1029"/>
      <c r="AM117" s="1029"/>
      <c r="AN117" s="1029"/>
      <c r="AO117" s="1030"/>
      <c r="AP117" s="1032"/>
      <c r="AQ117" s="1033"/>
      <c r="AR117" s="1033"/>
      <c r="AS117" s="1033"/>
      <c r="AT117" s="1034"/>
      <c r="AU117" s="952"/>
      <c r="AV117" s="953"/>
      <c r="AW117" s="953"/>
      <c r="AX117" s="953"/>
      <c r="AY117" s="953"/>
      <c r="AZ117" s="1019" t="s">
        <v>451</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431</v>
      </c>
      <c r="BW117" s="972"/>
      <c r="BX117" s="972"/>
      <c r="BY117" s="972"/>
      <c r="BZ117" s="972"/>
      <c r="CA117" s="972" t="s">
        <v>128</v>
      </c>
      <c r="CB117" s="972"/>
      <c r="CC117" s="972"/>
      <c r="CD117" s="972"/>
      <c r="CE117" s="972"/>
      <c r="CF117" s="966" t="s">
        <v>429</v>
      </c>
      <c r="CG117" s="967"/>
      <c r="CH117" s="967"/>
      <c r="CI117" s="967"/>
      <c r="CJ117" s="967"/>
      <c r="CK117" s="997"/>
      <c r="CL117" s="998"/>
      <c r="CM117" s="968" t="s">
        <v>452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128</v>
      </c>
      <c r="DM117" s="1011"/>
      <c r="DN117" s="1011"/>
      <c r="DO117" s="1011"/>
      <c r="DP117" s="1012"/>
      <c r="DQ117" s="1013" t="s">
        <v>128</v>
      </c>
      <c r="DR117" s="1011"/>
      <c r="DS117" s="1011"/>
      <c r="DT117" s="1011"/>
      <c r="DU117" s="1012"/>
      <c r="DV117" s="1014" t="s">
        <v>128</v>
      </c>
      <c r="DW117" s="1015"/>
      <c r="DX117" s="1015"/>
      <c r="DY117" s="1015"/>
      <c r="DZ117" s="1016"/>
    </row>
    <row r="118" spans="1:130" s="246" customFormat="1" ht="26.25" customHeight="1" x14ac:dyDescent="0.15">
      <c r="A118" s="956" t="s">
        <v>424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422</v>
      </c>
      <c r="AB118" s="937"/>
      <c r="AC118" s="937"/>
      <c r="AD118" s="937"/>
      <c r="AE118" s="938"/>
      <c r="AF118" s="936" t="s">
        <v>303</v>
      </c>
      <c r="AG118" s="937"/>
      <c r="AH118" s="937"/>
      <c r="AI118" s="937"/>
      <c r="AJ118" s="938"/>
      <c r="AK118" s="936" t="s">
        <v>302</v>
      </c>
      <c r="AL118" s="937"/>
      <c r="AM118" s="937"/>
      <c r="AN118" s="937"/>
      <c r="AO118" s="938"/>
      <c r="AP118" s="1023" t="s">
        <v>423</v>
      </c>
      <c r="AQ118" s="1024"/>
      <c r="AR118" s="1024"/>
      <c r="AS118" s="1024"/>
      <c r="AT118" s="1025"/>
      <c r="AU118" s="952"/>
      <c r="AV118" s="953"/>
      <c r="AW118" s="953"/>
      <c r="AX118" s="953"/>
      <c r="AY118" s="953"/>
      <c r="AZ118" s="1026" t="s">
        <v>453</v>
      </c>
      <c r="BA118" s="1017"/>
      <c r="BB118" s="1017"/>
      <c r="BC118" s="1017"/>
      <c r="BD118" s="1017"/>
      <c r="BE118" s="1017"/>
      <c r="BF118" s="1017"/>
      <c r="BG118" s="1017"/>
      <c r="BH118" s="1017"/>
      <c r="BI118" s="1017"/>
      <c r="BJ118" s="1017"/>
      <c r="BK118" s="1017"/>
      <c r="BL118" s="1017"/>
      <c r="BM118" s="1017"/>
      <c r="BN118" s="1017"/>
      <c r="BO118" s="1017"/>
      <c r="BP118" s="1018"/>
      <c r="BQ118" s="1049" t="s">
        <v>431</v>
      </c>
      <c r="BR118" s="1050"/>
      <c r="BS118" s="1050"/>
      <c r="BT118" s="1050"/>
      <c r="BU118" s="1050"/>
      <c r="BV118" s="1050" t="s">
        <v>431</v>
      </c>
      <c r="BW118" s="1050"/>
      <c r="BX118" s="1050"/>
      <c r="BY118" s="1050"/>
      <c r="BZ118" s="1050"/>
      <c r="CA118" s="1050" t="s">
        <v>431</v>
      </c>
      <c r="CB118" s="1050"/>
      <c r="CC118" s="1050"/>
      <c r="CD118" s="1050"/>
      <c r="CE118" s="1050"/>
      <c r="CF118" s="966" t="s">
        <v>431</v>
      </c>
      <c r="CG118" s="967"/>
      <c r="CH118" s="967"/>
      <c r="CI118" s="967"/>
      <c r="CJ118" s="967"/>
      <c r="CK118" s="997"/>
      <c r="CL118" s="998"/>
      <c r="CM118" s="968" t="s">
        <v>454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431</v>
      </c>
      <c r="DH118" s="1011"/>
      <c r="DI118" s="1011"/>
      <c r="DJ118" s="1011"/>
      <c r="DK118" s="1012"/>
      <c r="DL118" s="1013" t="s">
        <v>431</v>
      </c>
      <c r="DM118" s="1011"/>
      <c r="DN118" s="1011"/>
      <c r="DO118" s="1011"/>
      <c r="DP118" s="1012"/>
      <c r="DQ118" s="1013" t="s">
        <v>431</v>
      </c>
      <c r="DR118" s="1011"/>
      <c r="DS118" s="1011"/>
      <c r="DT118" s="1011"/>
      <c r="DU118" s="1012"/>
      <c r="DV118" s="1014" t="s">
        <v>431</v>
      </c>
      <c r="DW118" s="1015"/>
      <c r="DX118" s="1015"/>
      <c r="DY118" s="1015"/>
      <c r="DZ118" s="1016"/>
    </row>
    <row r="119" spans="1:130" s="246" customFormat="1" ht="26.25" customHeight="1" x14ac:dyDescent="0.15">
      <c r="A119" s="1110" t="s">
        <v>427</v>
      </c>
      <c r="B119" s="996"/>
      <c r="C119" s="975" t="s">
        <v>428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431</v>
      </c>
      <c r="AB119" s="944"/>
      <c r="AC119" s="944"/>
      <c r="AD119" s="944"/>
      <c r="AE119" s="945"/>
      <c r="AF119" s="946" t="s">
        <v>431</v>
      </c>
      <c r="AG119" s="944"/>
      <c r="AH119" s="944"/>
      <c r="AI119" s="944"/>
      <c r="AJ119" s="945"/>
      <c r="AK119" s="946" t="s">
        <v>431</v>
      </c>
      <c r="AL119" s="944"/>
      <c r="AM119" s="944"/>
      <c r="AN119" s="944"/>
      <c r="AO119" s="945"/>
      <c r="AP119" s="947" t="s">
        <v>431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455</v>
      </c>
      <c r="BP119" s="1058"/>
      <c r="BQ119" s="1049">
        <v>12311626</v>
      </c>
      <c r="BR119" s="1050"/>
      <c r="BS119" s="1050"/>
      <c r="BT119" s="1050"/>
      <c r="BU119" s="1050"/>
      <c r="BV119" s="1050">
        <v>12285130</v>
      </c>
      <c r="BW119" s="1050"/>
      <c r="BX119" s="1050"/>
      <c r="BY119" s="1050"/>
      <c r="BZ119" s="1050"/>
      <c r="CA119" s="1050">
        <v>12632902</v>
      </c>
      <c r="CB119" s="1050"/>
      <c r="CC119" s="1050"/>
      <c r="CD119" s="1050"/>
      <c r="CE119" s="1050"/>
      <c r="CF119" s="1051"/>
      <c r="CG119" s="1052"/>
      <c r="CH119" s="1052"/>
      <c r="CI119" s="1052"/>
      <c r="CJ119" s="1053"/>
      <c r="CK119" s="999"/>
      <c r="CL119" s="1000"/>
      <c r="CM119" s="1054" t="s">
        <v>456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2881</v>
      </c>
      <c r="DH119" s="1036"/>
      <c r="DI119" s="1036"/>
      <c r="DJ119" s="1036"/>
      <c r="DK119" s="1037"/>
      <c r="DL119" s="1035">
        <v>2237</v>
      </c>
      <c r="DM119" s="1036"/>
      <c r="DN119" s="1036"/>
      <c r="DO119" s="1036"/>
      <c r="DP119" s="1037"/>
      <c r="DQ119" s="1035">
        <v>1595</v>
      </c>
      <c r="DR119" s="1036"/>
      <c r="DS119" s="1036"/>
      <c r="DT119" s="1036"/>
      <c r="DU119" s="1037"/>
      <c r="DV119" s="1038">
        <v>0.1</v>
      </c>
      <c r="DW119" s="1039"/>
      <c r="DX119" s="1039"/>
      <c r="DY119" s="1039"/>
      <c r="DZ119" s="1040"/>
    </row>
    <row r="120" spans="1:130" s="246" customFormat="1" ht="26.25" customHeight="1" x14ac:dyDescent="0.15">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431</v>
      </c>
      <c r="AB120" s="1011"/>
      <c r="AC120" s="1011"/>
      <c r="AD120" s="1011"/>
      <c r="AE120" s="1012"/>
      <c r="AF120" s="1013" t="s">
        <v>431</v>
      </c>
      <c r="AG120" s="1011"/>
      <c r="AH120" s="1011"/>
      <c r="AI120" s="1011"/>
      <c r="AJ120" s="1012"/>
      <c r="AK120" s="1013" t="s">
        <v>431</v>
      </c>
      <c r="AL120" s="1011"/>
      <c r="AM120" s="1011"/>
      <c r="AN120" s="1011"/>
      <c r="AO120" s="1012"/>
      <c r="AP120" s="1014" t="s">
        <v>431</v>
      </c>
      <c r="AQ120" s="1015"/>
      <c r="AR120" s="1015"/>
      <c r="AS120" s="1015"/>
      <c r="AT120" s="1016"/>
      <c r="AU120" s="1041" t="s">
        <v>457</v>
      </c>
      <c r="AV120" s="1042"/>
      <c r="AW120" s="1042"/>
      <c r="AX120" s="1042"/>
      <c r="AY120" s="1043"/>
      <c r="AZ120" s="992" t="s">
        <v>458</v>
      </c>
      <c r="BA120" s="941"/>
      <c r="BB120" s="941"/>
      <c r="BC120" s="941"/>
      <c r="BD120" s="941"/>
      <c r="BE120" s="941"/>
      <c r="BF120" s="941"/>
      <c r="BG120" s="941"/>
      <c r="BH120" s="941"/>
      <c r="BI120" s="941"/>
      <c r="BJ120" s="941"/>
      <c r="BK120" s="941"/>
      <c r="BL120" s="941"/>
      <c r="BM120" s="941"/>
      <c r="BN120" s="941"/>
      <c r="BO120" s="941"/>
      <c r="BP120" s="942"/>
      <c r="BQ120" s="978">
        <v>2635084</v>
      </c>
      <c r="BR120" s="979"/>
      <c r="BS120" s="979"/>
      <c r="BT120" s="979"/>
      <c r="BU120" s="979"/>
      <c r="BV120" s="979">
        <v>2547325</v>
      </c>
      <c r="BW120" s="979"/>
      <c r="BX120" s="979"/>
      <c r="BY120" s="979"/>
      <c r="BZ120" s="979"/>
      <c r="CA120" s="979">
        <v>2479273</v>
      </c>
      <c r="CB120" s="979"/>
      <c r="CC120" s="979"/>
      <c r="CD120" s="979"/>
      <c r="CE120" s="979"/>
      <c r="CF120" s="993">
        <v>82.5</v>
      </c>
      <c r="CG120" s="994"/>
      <c r="CH120" s="994"/>
      <c r="CI120" s="994"/>
      <c r="CJ120" s="994"/>
      <c r="CK120" s="1059" t="s">
        <v>459</v>
      </c>
      <c r="CL120" s="1060"/>
      <c r="CM120" s="1060"/>
      <c r="CN120" s="1060"/>
      <c r="CO120" s="1061"/>
      <c r="CP120" s="1067" t="s">
        <v>460</v>
      </c>
      <c r="CQ120" s="1068"/>
      <c r="CR120" s="1068"/>
      <c r="CS120" s="1068"/>
      <c r="CT120" s="1068"/>
      <c r="CU120" s="1068"/>
      <c r="CV120" s="1068"/>
      <c r="CW120" s="1068"/>
      <c r="CX120" s="1068"/>
      <c r="CY120" s="1068"/>
      <c r="CZ120" s="1068"/>
      <c r="DA120" s="1068"/>
      <c r="DB120" s="1068"/>
      <c r="DC120" s="1068"/>
      <c r="DD120" s="1068"/>
      <c r="DE120" s="1068"/>
      <c r="DF120" s="1069"/>
      <c r="DG120" s="978">
        <v>2025740</v>
      </c>
      <c r="DH120" s="979"/>
      <c r="DI120" s="979"/>
      <c r="DJ120" s="979"/>
      <c r="DK120" s="979"/>
      <c r="DL120" s="979">
        <v>1926132</v>
      </c>
      <c r="DM120" s="979"/>
      <c r="DN120" s="979"/>
      <c r="DO120" s="979"/>
      <c r="DP120" s="979"/>
      <c r="DQ120" s="979">
        <v>1918088</v>
      </c>
      <c r="DR120" s="979"/>
      <c r="DS120" s="979"/>
      <c r="DT120" s="979"/>
      <c r="DU120" s="979"/>
      <c r="DV120" s="980">
        <v>63.8</v>
      </c>
      <c r="DW120" s="980"/>
      <c r="DX120" s="980"/>
      <c r="DY120" s="980"/>
      <c r="DZ120" s="981"/>
    </row>
    <row r="121" spans="1:130" s="246" customFormat="1" ht="26.25" customHeight="1" x14ac:dyDescent="0.15">
      <c r="A121" s="1111"/>
      <c r="B121" s="998"/>
      <c r="C121" s="1019" t="s">
        <v>461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431</v>
      </c>
      <c r="AB121" s="1011"/>
      <c r="AC121" s="1011"/>
      <c r="AD121" s="1011"/>
      <c r="AE121" s="1012"/>
      <c r="AF121" s="1013" t="s">
        <v>431</v>
      </c>
      <c r="AG121" s="1011"/>
      <c r="AH121" s="1011"/>
      <c r="AI121" s="1011"/>
      <c r="AJ121" s="1012"/>
      <c r="AK121" s="1013" t="s">
        <v>431</v>
      </c>
      <c r="AL121" s="1011"/>
      <c r="AM121" s="1011"/>
      <c r="AN121" s="1011"/>
      <c r="AO121" s="1012"/>
      <c r="AP121" s="1014" t="s">
        <v>431</v>
      </c>
      <c r="AQ121" s="1015"/>
      <c r="AR121" s="1015"/>
      <c r="AS121" s="1015"/>
      <c r="AT121" s="1016"/>
      <c r="AU121" s="1044"/>
      <c r="AV121" s="1045"/>
      <c r="AW121" s="1045"/>
      <c r="AX121" s="1045"/>
      <c r="AY121" s="1046"/>
      <c r="AZ121" s="1001" t="s">
        <v>462</v>
      </c>
      <c r="BA121" s="1002"/>
      <c r="BB121" s="1002"/>
      <c r="BC121" s="1002"/>
      <c r="BD121" s="1002"/>
      <c r="BE121" s="1002"/>
      <c r="BF121" s="1002"/>
      <c r="BG121" s="1002"/>
      <c r="BH121" s="1002"/>
      <c r="BI121" s="1002"/>
      <c r="BJ121" s="1002"/>
      <c r="BK121" s="1002"/>
      <c r="BL121" s="1002"/>
      <c r="BM121" s="1002"/>
      <c r="BN121" s="1002"/>
      <c r="BO121" s="1002"/>
      <c r="BP121" s="1003"/>
      <c r="BQ121" s="971">
        <v>506461</v>
      </c>
      <c r="BR121" s="972"/>
      <c r="BS121" s="972"/>
      <c r="BT121" s="972"/>
      <c r="BU121" s="972"/>
      <c r="BV121" s="972">
        <v>439908</v>
      </c>
      <c r="BW121" s="972"/>
      <c r="BX121" s="972"/>
      <c r="BY121" s="972"/>
      <c r="BZ121" s="972"/>
      <c r="CA121" s="972">
        <v>475087</v>
      </c>
      <c r="CB121" s="972"/>
      <c r="CC121" s="972"/>
      <c r="CD121" s="972"/>
      <c r="CE121" s="972"/>
      <c r="CF121" s="966">
        <v>15.8</v>
      </c>
      <c r="CG121" s="967"/>
      <c r="CH121" s="967"/>
      <c r="CI121" s="967"/>
      <c r="CJ121" s="967"/>
      <c r="CK121" s="1062"/>
      <c r="CL121" s="1063"/>
      <c r="CM121" s="1063"/>
      <c r="CN121" s="1063"/>
      <c r="CO121" s="1064"/>
      <c r="CP121" s="1072" t="s">
        <v>463</v>
      </c>
      <c r="CQ121" s="1073"/>
      <c r="CR121" s="1073"/>
      <c r="CS121" s="1073"/>
      <c r="CT121" s="1073"/>
      <c r="CU121" s="1073"/>
      <c r="CV121" s="1073"/>
      <c r="CW121" s="1073"/>
      <c r="CX121" s="1073"/>
      <c r="CY121" s="1073"/>
      <c r="CZ121" s="1073"/>
      <c r="DA121" s="1073"/>
      <c r="DB121" s="1073"/>
      <c r="DC121" s="1073"/>
      <c r="DD121" s="1073"/>
      <c r="DE121" s="1073"/>
      <c r="DF121" s="1074"/>
      <c r="DG121" s="971" t="s">
        <v>431</v>
      </c>
      <c r="DH121" s="972"/>
      <c r="DI121" s="972"/>
      <c r="DJ121" s="972"/>
      <c r="DK121" s="972"/>
      <c r="DL121" s="972">
        <v>873489</v>
      </c>
      <c r="DM121" s="972"/>
      <c r="DN121" s="972"/>
      <c r="DO121" s="972"/>
      <c r="DP121" s="972"/>
      <c r="DQ121" s="972">
        <v>967121</v>
      </c>
      <c r="DR121" s="972"/>
      <c r="DS121" s="972"/>
      <c r="DT121" s="972"/>
      <c r="DU121" s="972"/>
      <c r="DV121" s="973">
        <v>32.200000000000003</v>
      </c>
      <c r="DW121" s="973"/>
      <c r="DX121" s="973"/>
      <c r="DY121" s="973"/>
      <c r="DZ121" s="974"/>
    </row>
    <row r="122" spans="1:130" s="246" customFormat="1" ht="26.25" customHeight="1" x14ac:dyDescent="0.15">
      <c r="A122" s="1111"/>
      <c r="B122" s="998"/>
      <c r="C122" s="968" t="s">
        <v>443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431</v>
      </c>
      <c r="AB122" s="1011"/>
      <c r="AC122" s="1011"/>
      <c r="AD122" s="1011"/>
      <c r="AE122" s="1012"/>
      <c r="AF122" s="1013" t="s">
        <v>431</v>
      </c>
      <c r="AG122" s="1011"/>
      <c r="AH122" s="1011"/>
      <c r="AI122" s="1011"/>
      <c r="AJ122" s="1012"/>
      <c r="AK122" s="1013" t="s">
        <v>431</v>
      </c>
      <c r="AL122" s="1011"/>
      <c r="AM122" s="1011"/>
      <c r="AN122" s="1011"/>
      <c r="AO122" s="1012"/>
      <c r="AP122" s="1014" t="s">
        <v>431</v>
      </c>
      <c r="AQ122" s="1015"/>
      <c r="AR122" s="1015"/>
      <c r="AS122" s="1015"/>
      <c r="AT122" s="1016"/>
      <c r="AU122" s="1044"/>
      <c r="AV122" s="1045"/>
      <c r="AW122" s="1045"/>
      <c r="AX122" s="1045"/>
      <c r="AY122" s="1046"/>
      <c r="AZ122" s="1026" t="s">
        <v>464</v>
      </c>
      <c r="BA122" s="1017"/>
      <c r="BB122" s="1017"/>
      <c r="BC122" s="1017"/>
      <c r="BD122" s="1017"/>
      <c r="BE122" s="1017"/>
      <c r="BF122" s="1017"/>
      <c r="BG122" s="1017"/>
      <c r="BH122" s="1017"/>
      <c r="BI122" s="1017"/>
      <c r="BJ122" s="1017"/>
      <c r="BK122" s="1017"/>
      <c r="BL122" s="1017"/>
      <c r="BM122" s="1017"/>
      <c r="BN122" s="1017"/>
      <c r="BO122" s="1017"/>
      <c r="BP122" s="1018"/>
      <c r="BQ122" s="1049">
        <v>8086708</v>
      </c>
      <c r="BR122" s="1050"/>
      <c r="BS122" s="1050"/>
      <c r="BT122" s="1050"/>
      <c r="BU122" s="1050"/>
      <c r="BV122" s="1050">
        <v>8051601</v>
      </c>
      <c r="BW122" s="1050"/>
      <c r="BX122" s="1050"/>
      <c r="BY122" s="1050"/>
      <c r="BZ122" s="1050"/>
      <c r="CA122" s="1050">
        <v>8063021</v>
      </c>
      <c r="CB122" s="1050"/>
      <c r="CC122" s="1050"/>
      <c r="CD122" s="1050"/>
      <c r="CE122" s="1050"/>
      <c r="CF122" s="1070">
        <v>268.39999999999998</v>
      </c>
      <c r="CG122" s="1071"/>
      <c r="CH122" s="1071"/>
      <c r="CI122" s="1071"/>
      <c r="CJ122" s="1071"/>
      <c r="CK122" s="1062"/>
      <c r="CL122" s="1063"/>
      <c r="CM122" s="1063"/>
      <c r="CN122" s="1063"/>
      <c r="CO122" s="1064"/>
      <c r="CP122" s="1072" t="s">
        <v>405</v>
      </c>
      <c r="CQ122" s="1073"/>
      <c r="CR122" s="1073"/>
      <c r="CS122" s="1073"/>
      <c r="CT122" s="1073"/>
      <c r="CU122" s="1073"/>
      <c r="CV122" s="1073"/>
      <c r="CW122" s="1073"/>
      <c r="CX122" s="1073"/>
      <c r="CY122" s="1073"/>
      <c r="CZ122" s="1073"/>
      <c r="DA122" s="1073"/>
      <c r="DB122" s="1073"/>
      <c r="DC122" s="1073"/>
      <c r="DD122" s="1073"/>
      <c r="DE122" s="1073"/>
      <c r="DF122" s="1074"/>
      <c r="DG122" s="971">
        <v>476368</v>
      </c>
      <c r="DH122" s="972"/>
      <c r="DI122" s="972"/>
      <c r="DJ122" s="972"/>
      <c r="DK122" s="972"/>
      <c r="DL122" s="972">
        <v>481820</v>
      </c>
      <c r="DM122" s="972"/>
      <c r="DN122" s="972"/>
      <c r="DO122" s="972"/>
      <c r="DP122" s="972"/>
      <c r="DQ122" s="972">
        <v>411259</v>
      </c>
      <c r="DR122" s="972"/>
      <c r="DS122" s="972"/>
      <c r="DT122" s="972"/>
      <c r="DU122" s="972"/>
      <c r="DV122" s="973">
        <v>13.7</v>
      </c>
      <c r="DW122" s="973"/>
      <c r="DX122" s="973"/>
      <c r="DY122" s="973"/>
      <c r="DZ122" s="974"/>
    </row>
    <row r="123" spans="1:130" s="246" customFormat="1" ht="26.25" customHeight="1" x14ac:dyDescent="0.15">
      <c r="A123" s="1111"/>
      <c r="B123" s="998"/>
      <c r="C123" s="968" t="s">
        <v>449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128</v>
      </c>
      <c r="AG123" s="1011"/>
      <c r="AH123" s="1011"/>
      <c r="AI123" s="1011"/>
      <c r="AJ123" s="1012"/>
      <c r="AK123" s="1013" t="s">
        <v>128</v>
      </c>
      <c r="AL123" s="1011"/>
      <c r="AM123" s="1011"/>
      <c r="AN123" s="1011"/>
      <c r="AO123" s="1012"/>
      <c r="AP123" s="1014" t="s">
        <v>128</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465</v>
      </c>
      <c r="BP123" s="1058"/>
      <c r="BQ123" s="1117">
        <v>11228253</v>
      </c>
      <c r="BR123" s="1118"/>
      <c r="BS123" s="1118"/>
      <c r="BT123" s="1118"/>
      <c r="BU123" s="1118"/>
      <c r="BV123" s="1118">
        <v>11038834</v>
      </c>
      <c r="BW123" s="1118"/>
      <c r="BX123" s="1118"/>
      <c r="BY123" s="1118"/>
      <c r="BZ123" s="1118"/>
      <c r="CA123" s="1118">
        <v>11017381</v>
      </c>
      <c r="CB123" s="1118"/>
      <c r="CC123" s="1118"/>
      <c r="CD123" s="1118"/>
      <c r="CE123" s="1118"/>
      <c r="CF123" s="1051"/>
      <c r="CG123" s="1052"/>
      <c r="CH123" s="1052"/>
      <c r="CI123" s="1052"/>
      <c r="CJ123" s="1053"/>
      <c r="CK123" s="1062"/>
      <c r="CL123" s="1063"/>
      <c r="CM123" s="1063"/>
      <c r="CN123" s="1063"/>
      <c r="CO123" s="1064"/>
      <c r="CP123" s="1072" t="s">
        <v>466</v>
      </c>
      <c r="CQ123" s="1073"/>
      <c r="CR123" s="1073"/>
      <c r="CS123" s="1073"/>
      <c r="CT123" s="1073"/>
      <c r="CU123" s="1073"/>
      <c r="CV123" s="1073"/>
      <c r="CW123" s="1073"/>
      <c r="CX123" s="1073"/>
      <c r="CY123" s="1073"/>
      <c r="CZ123" s="1073"/>
      <c r="DA123" s="1073"/>
      <c r="DB123" s="1073"/>
      <c r="DC123" s="1073"/>
      <c r="DD123" s="1073"/>
      <c r="DE123" s="1073"/>
      <c r="DF123" s="1074"/>
      <c r="DG123" s="1010" t="s">
        <v>429</v>
      </c>
      <c r="DH123" s="1011"/>
      <c r="DI123" s="1011"/>
      <c r="DJ123" s="1011"/>
      <c r="DK123" s="1012"/>
      <c r="DL123" s="1013" t="s">
        <v>128</v>
      </c>
      <c r="DM123" s="1011"/>
      <c r="DN123" s="1011"/>
      <c r="DO123" s="1011"/>
      <c r="DP123" s="1012"/>
      <c r="DQ123" s="1013" t="s">
        <v>128</v>
      </c>
      <c r="DR123" s="1011"/>
      <c r="DS123" s="1011"/>
      <c r="DT123" s="1011"/>
      <c r="DU123" s="1012"/>
      <c r="DV123" s="1014" t="s">
        <v>429</v>
      </c>
      <c r="DW123" s="1015"/>
      <c r="DX123" s="1015"/>
      <c r="DY123" s="1015"/>
      <c r="DZ123" s="1016"/>
    </row>
    <row r="124" spans="1:130" s="246" customFormat="1" ht="26.25" customHeight="1" thickBot="1" x14ac:dyDescent="0.2">
      <c r="A124" s="1111"/>
      <c r="B124" s="998"/>
      <c r="C124" s="968" t="s">
        <v>452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429</v>
      </c>
      <c r="AB124" s="1011"/>
      <c r="AC124" s="1011"/>
      <c r="AD124" s="1011"/>
      <c r="AE124" s="1012"/>
      <c r="AF124" s="1013" t="s">
        <v>128</v>
      </c>
      <c r="AG124" s="1011"/>
      <c r="AH124" s="1011"/>
      <c r="AI124" s="1011"/>
      <c r="AJ124" s="1012"/>
      <c r="AK124" s="1013" t="s">
        <v>128</v>
      </c>
      <c r="AL124" s="1011"/>
      <c r="AM124" s="1011"/>
      <c r="AN124" s="1011"/>
      <c r="AO124" s="1012"/>
      <c r="AP124" s="1014" t="s">
        <v>429</v>
      </c>
      <c r="AQ124" s="1015"/>
      <c r="AR124" s="1015"/>
      <c r="AS124" s="1015"/>
      <c r="AT124" s="1016"/>
      <c r="AU124" s="1113" t="s">
        <v>467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35.299999999999997</v>
      </c>
      <c r="BR124" s="1080"/>
      <c r="BS124" s="1080"/>
      <c r="BT124" s="1080"/>
      <c r="BU124" s="1080"/>
      <c r="BV124" s="1080">
        <v>40.5</v>
      </c>
      <c r="BW124" s="1080"/>
      <c r="BX124" s="1080"/>
      <c r="BY124" s="1080"/>
      <c r="BZ124" s="1080"/>
      <c r="CA124" s="1080">
        <v>53.7</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v>935814</v>
      </c>
      <c r="DH124" s="1036"/>
      <c r="DI124" s="1036"/>
      <c r="DJ124" s="1036"/>
      <c r="DK124" s="1037"/>
      <c r="DL124" s="1035" t="s">
        <v>128</v>
      </c>
      <c r="DM124" s="1036"/>
      <c r="DN124" s="1036"/>
      <c r="DO124" s="1036"/>
      <c r="DP124" s="1037"/>
      <c r="DQ124" s="1035" t="s">
        <v>128</v>
      </c>
      <c r="DR124" s="1036"/>
      <c r="DS124" s="1036"/>
      <c r="DT124" s="1036"/>
      <c r="DU124" s="1037"/>
      <c r="DV124" s="1038" t="s">
        <v>429</v>
      </c>
      <c r="DW124" s="1039"/>
      <c r="DX124" s="1039"/>
      <c r="DY124" s="1039"/>
      <c r="DZ124" s="1040"/>
    </row>
    <row r="125" spans="1:130" s="246" customFormat="1" ht="26.25" customHeight="1" x14ac:dyDescent="0.15">
      <c r="A125" s="1111"/>
      <c r="B125" s="998"/>
      <c r="C125" s="968" t="s">
        <v>454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429</v>
      </c>
      <c r="AB125" s="1011"/>
      <c r="AC125" s="1011"/>
      <c r="AD125" s="1011"/>
      <c r="AE125" s="1012"/>
      <c r="AF125" s="1013" t="s">
        <v>128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469</v>
      </c>
      <c r="CL125" s="1060"/>
      <c r="CM125" s="1060"/>
      <c r="CN125" s="1060"/>
      <c r="CO125" s="1061"/>
      <c r="CP125" s="992" t="s">
        <v>470</v>
      </c>
      <c r="CQ125" s="941"/>
      <c r="CR125" s="941"/>
      <c r="CS125" s="941"/>
      <c r="CT125" s="941"/>
      <c r="CU125" s="941"/>
      <c r="CV125" s="941"/>
      <c r="CW125" s="941"/>
      <c r="CX125" s="941"/>
      <c r="CY125" s="941"/>
      <c r="CZ125" s="941"/>
      <c r="DA125" s="941"/>
      <c r="DB125" s="941"/>
      <c r="DC125" s="941"/>
      <c r="DD125" s="941"/>
      <c r="DE125" s="941"/>
      <c r="DF125" s="942"/>
      <c r="DG125" s="978" t="s">
        <v>429</v>
      </c>
      <c r="DH125" s="979"/>
      <c r="DI125" s="979"/>
      <c r="DJ125" s="979"/>
      <c r="DK125" s="979"/>
      <c r="DL125" s="979" t="s">
        <v>429</v>
      </c>
      <c r="DM125" s="979"/>
      <c r="DN125" s="979"/>
      <c r="DO125" s="979"/>
      <c r="DP125" s="979"/>
      <c r="DQ125" s="979" t="s">
        <v>429</v>
      </c>
      <c r="DR125" s="979"/>
      <c r="DS125" s="979"/>
      <c r="DT125" s="979"/>
      <c r="DU125" s="979"/>
      <c r="DV125" s="980" t="s">
        <v>128</v>
      </c>
      <c r="DW125" s="980"/>
      <c r="DX125" s="980"/>
      <c r="DY125" s="980"/>
      <c r="DZ125" s="981"/>
    </row>
    <row r="126" spans="1:130" s="246" customFormat="1" ht="26.25" customHeight="1" thickBot="1" x14ac:dyDescent="0.2">
      <c r="A126" s="1111"/>
      <c r="B126" s="998"/>
      <c r="C126" s="968" t="s">
        <v>456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429</v>
      </c>
      <c r="AG126" s="1011"/>
      <c r="AH126" s="1011"/>
      <c r="AI126" s="1011"/>
      <c r="AJ126" s="1012"/>
      <c r="AK126" s="1013" t="s">
        <v>429</v>
      </c>
      <c r="AL126" s="1011"/>
      <c r="AM126" s="1011"/>
      <c r="AN126" s="1011"/>
      <c r="AO126" s="1012"/>
      <c r="AP126" s="1014" t="s">
        <v>128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471</v>
      </c>
      <c r="CQ126" s="1002"/>
      <c r="CR126" s="1002"/>
      <c r="CS126" s="1002"/>
      <c r="CT126" s="1002"/>
      <c r="CU126" s="1002"/>
      <c r="CV126" s="1002"/>
      <c r="CW126" s="1002"/>
      <c r="CX126" s="1002"/>
      <c r="CY126" s="1002"/>
      <c r="CZ126" s="1002"/>
      <c r="DA126" s="1002"/>
      <c r="DB126" s="1002"/>
      <c r="DC126" s="1002"/>
      <c r="DD126" s="1002"/>
      <c r="DE126" s="1002"/>
      <c r="DF126" s="1003"/>
      <c r="DG126" s="971" t="s">
        <v>429</v>
      </c>
      <c r="DH126" s="972"/>
      <c r="DI126" s="972"/>
      <c r="DJ126" s="972"/>
      <c r="DK126" s="972"/>
      <c r="DL126" s="972" t="s">
        <v>128</v>
      </c>
      <c r="DM126" s="972"/>
      <c r="DN126" s="972"/>
      <c r="DO126" s="972"/>
      <c r="DP126" s="972"/>
      <c r="DQ126" s="972" t="s">
        <v>429</v>
      </c>
      <c r="DR126" s="972"/>
      <c r="DS126" s="972"/>
      <c r="DT126" s="972"/>
      <c r="DU126" s="972"/>
      <c r="DV126" s="973" t="s">
        <v>128</v>
      </c>
      <c r="DW126" s="973"/>
      <c r="DX126" s="973"/>
      <c r="DY126" s="973"/>
      <c r="DZ126" s="974"/>
    </row>
    <row r="127" spans="1:130" s="246" customFormat="1" ht="26.25" customHeight="1" x14ac:dyDescent="0.15">
      <c r="A127" s="1112"/>
      <c r="B127" s="1000"/>
      <c r="C127" s="1054" t="s">
        <v>472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621</v>
      </c>
      <c r="AB127" s="1011"/>
      <c r="AC127" s="1011"/>
      <c r="AD127" s="1011"/>
      <c r="AE127" s="1012"/>
      <c r="AF127" s="1013">
        <v>624</v>
      </c>
      <c r="AG127" s="1011"/>
      <c r="AH127" s="1011"/>
      <c r="AI127" s="1011"/>
      <c r="AJ127" s="1012"/>
      <c r="AK127" s="1013">
        <v>630</v>
      </c>
      <c r="AL127" s="1011"/>
      <c r="AM127" s="1011"/>
      <c r="AN127" s="1011"/>
      <c r="AO127" s="1012"/>
      <c r="AP127" s="1014">
        <v>0</v>
      </c>
      <c r="AQ127" s="1015"/>
      <c r="AR127" s="1015"/>
      <c r="AS127" s="1015"/>
      <c r="AT127" s="1016"/>
      <c r="AU127" s="282"/>
      <c r="AV127" s="282"/>
      <c r="AW127" s="282"/>
      <c r="AX127" s="1084" t="s">
        <v>473</v>
      </c>
      <c r="AY127" s="1085"/>
      <c r="AZ127" s="1085"/>
      <c r="BA127" s="1085"/>
      <c r="BB127" s="1085"/>
      <c r="BC127" s="1085"/>
      <c r="BD127" s="1085"/>
      <c r="BE127" s="1086"/>
      <c r="BF127" s="1087" t="s">
        <v>474</v>
      </c>
      <c r="BG127" s="1085"/>
      <c r="BH127" s="1085"/>
      <c r="BI127" s="1085"/>
      <c r="BJ127" s="1085"/>
      <c r="BK127" s="1085"/>
      <c r="BL127" s="1086"/>
      <c r="BM127" s="1087" t="s">
        <v>475</v>
      </c>
      <c r="BN127" s="1085"/>
      <c r="BO127" s="1085"/>
      <c r="BP127" s="1085"/>
      <c r="BQ127" s="1085"/>
      <c r="BR127" s="1085"/>
      <c r="BS127" s="1086"/>
      <c r="BT127" s="1087" t="s">
        <v>476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477</v>
      </c>
      <c r="CQ127" s="1002"/>
      <c r="CR127" s="1002"/>
      <c r="CS127" s="1002"/>
      <c r="CT127" s="1002"/>
      <c r="CU127" s="1002"/>
      <c r="CV127" s="1002"/>
      <c r="CW127" s="1002"/>
      <c r="CX127" s="1002"/>
      <c r="CY127" s="1002"/>
      <c r="CZ127" s="1002"/>
      <c r="DA127" s="1002"/>
      <c r="DB127" s="1002"/>
      <c r="DC127" s="1002"/>
      <c r="DD127" s="1002"/>
      <c r="DE127" s="1002"/>
      <c r="DF127" s="1003"/>
      <c r="DG127" s="971" t="s">
        <v>429</v>
      </c>
      <c r="DH127" s="972"/>
      <c r="DI127" s="972"/>
      <c r="DJ127" s="972"/>
      <c r="DK127" s="972"/>
      <c r="DL127" s="972" t="s">
        <v>429</v>
      </c>
      <c r="DM127" s="972"/>
      <c r="DN127" s="972"/>
      <c r="DO127" s="972"/>
      <c r="DP127" s="972"/>
      <c r="DQ127" s="972" t="s">
        <v>429</v>
      </c>
      <c r="DR127" s="972"/>
      <c r="DS127" s="972"/>
      <c r="DT127" s="972"/>
      <c r="DU127" s="972"/>
      <c r="DV127" s="973" t="s">
        <v>429</v>
      </c>
      <c r="DW127" s="973"/>
      <c r="DX127" s="973"/>
      <c r="DY127" s="973"/>
      <c r="DZ127" s="974"/>
    </row>
    <row r="128" spans="1:130" s="246" customFormat="1" ht="26.25" customHeight="1" thickBot="1" x14ac:dyDescent="0.2">
      <c r="A128" s="1095" t="s">
        <v>478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479</v>
      </c>
      <c r="X128" s="1097"/>
      <c r="Y128" s="1097"/>
      <c r="Z128" s="1098"/>
      <c r="AA128" s="1099">
        <v>62752</v>
      </c>
      <c r="AB128" s="1100"/>
      <c r="AC128" s="1100"/>
      <c r="AD128" s="1100"/>
      <c r="AE128" s="1101"/>
      <c r="AF128" s="1102">
        <v>112412</v>
      </c>
      <c r="AG128" s="1100"/>
      <c r="AH128" s="1100"/>
      <c r="AI128" s="1100"/>
      <c r="AJ128" s="1101"/>
      <c r="AK128" s="1102">
        <v>41335</v>
      </c>
      <c r="AL128" s="1100"/>
      <c r="AM128" s="1100"/>
      <c r="AN128" s="1100"/>
      <c r="AO128" s="1101"/>
      <c r="AP128" s="1103"/>
      <c r="AQ128" s="1104"/>
      <c r="AR128" s="1104"/>
      <c r="AS128" s="1104"/>
      <c r="AT128" s="1105"/>
      <c r="AU128" s="282"/>
      <c r="AV128" s="282"/>
      <c r="AW128" s="282"/>
      <c r="AX128" s="940" t="s">
        <v>480</v>
      </c>
      <c r="AY128" s="941"/>
      <c r="AZ128" s="941"/>
      <c r="BA128" s="941"/>
      <c r="BB128" s="941"/>
      <c r="BC128" s="941"/>
      <c r="BD128" s="941"/>
      <c r="BE128" s="942"/>
      <c r="BF128" s="1106" t="s">
        <v>429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481</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429</v>
      </c>
      <c r="DR128" s="1092"/>
      <c r="DS128" s="1092"/>
      <c r="DT128" s="1092"/>
      <c r="DU128" s="1092"/>
      <c r="DV128" s="1093" t="s">
        <v>128</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482</v>
      </c>
      <c r="X129" s="1126"/>
      <c r="Y129" s="1126"/>
      <c r="Z129" s="1127"/>
      <c r="AA129" s="1010">
        <v>3807158</v>
      </c>
      <c r="AB129" s="1011"/>
      <c r="AC129" s="1011"/>
      <c r="AD129" s="1011"/>
      <c r="AE129" s="1012"/>
      <c r="AF129" s="1013">
        <v>3794125</v>
      </c>
      <c r="AG129" s="1011"/>
      <c r="AH129" s="1011"/>
      <c r="AI129" s="1011"/>
      <c r="AJ129" s="1012"/>
      <c r="AK129" s="1013">
        <v>3735847</v>
      </c>
      <c r="AL129" s="1011"/>
      <c r="AM129" s="1011"/>
      <c r="AN129" s="1011"/>
      <c r="AO129" s="1012"/>
      <c r="AP129" s="1128"/>
      <c r="AQ129" s="1129"/>
      <c r="AR129" s="1129"/>
      <c r="AS129" s="1129"/>
      <c r="AT129" s="1130"/>
      <c r="AU129" s="284"/>
      <c r="AV129" s="284"/>
      <c r="AW129" s="284"/>
      <c r="AX129" s="1119" t="s">
        <v>483</v>
      </c>
      <c r="AY129" s="1002"/>
      <c r="AZ129" s="1002"/>
      <c r="BA129" s="1002"/>
      <c r="BB129" s="1002"/>
      <c r="BC129" s="1002"/>
      <c r="BD129" s="1002"/>
      <c r="BE129" s="1003"/>
      <c r="BF129" s="1120" t="s">
        <v>128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485</v>
      </c>
      <c r="X130" s="1126"/>
      <c r="Y130" s="1126"/>
      <c r="Z130" s="1127"/>
      <c r="AA130" s="1010">
        <v>738124</v>
      </c>
      <c r="AB130" s="1011"/>
      <c r="AC130" s="1011"/>
      <c r="AD130" s="1011"/>
      <c r="AE130" s="1012"/>
      <c r="AF130" s="1013">
        <v>723597</v>
      </c>
      <c r="AG130" s="1011"/>
      <c r="AH130" s="1011"/>
      <c r="AI130" s="1011"/>
      <c r="AJ130" s="1012"/>
      <c r="AK130" s="1013">
        <v>731547</v>
      </c>
      <c r="AL130" s="1011"/>
      <c r="AM130" s="1011"/>
      <c r="AN130" s="1011"/>
      <c r="AO130" s="1012"/>
      <c r="AP130" s="1128"/>
      <c r="AQ130" s="1129"/>
      <c r="AR130" s="1129"/>
      <c r="AS130" s="1129"/>
      <c r="AT130" s="1130"/>
      <c r="AU130" s="284"/>
      <c r="AV130" s="284"/>
      <c r="AW130" s="284"/>
      <c r="AX130" s="1119" t="s">
        <v>486</v>
      </c>
      <c r="AY130" s="1002"/>
      <c r="AZ130" s="1002"/>
      <c r="BA130" s="1002"/>
      <c r="BB130" s="1002"/>
      <c r="BC130" s="1002"/>
      <c r="BD130" s="1002"/>
      <c r="BE130" s="1003"/>
      <c r="BF130" s="1156">
        <v>5.8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487</v>
      </c>
      <c r="X131" s="1164"/>
      <c r="Y131" s="1164"/>
      <c r="Z131" s="1165"/>
      <c r="AA131" s="1057">
        <v>3069034</v>
      </c>
      <c r="AB131" s="1036"/>
      <c r="AC131" s="1036"/>
      <c r="AD131" s="1036"/>
      <c r="AE131" s="1037"/>
      <c r="AF131" s="1035">
        <v>3070528</v>
      </c>
      <c r="AG131" s="1036"/>
      <c r="AH131" s="1036"/>
      <c r="AI131" s="1036"/>
      <c r="AJ131" s="1037"/>
      <c r="AK131" s="1035">
        <v>3004300</v>
      </c>
      <c r="AL131" s="1036"/>
      <c r="AM131" s="1036"/>
      <c r="AN131" s="1036"/>
      <c r="AO131" s="1037"/>
      <c r="AP131" s="1166"/>
      <c r="AQ131" s="1167"/>
      <c r="AR131" s="1167"/>
      <c r="AS131" s="1167"/>
      <c r="AT131" s="1168"/>
      <c r="AU131" s="284"/>
      <c r="AV131" s="284"/>
      <c r="AW131" s="284"/>
      <c r="AX131" s="1138" t="s">
        <v>488</v>
      </c>
      <c r="AY131" s="1089"/>
      <c r="AZ131" s="1089"/>
      <c r="BA131" s="1089"/>
      <c r="BB131" s="1089"/>
      <c r="BC131" s="1089"/>
      <c r="BD131" s="1089"/>
      <c r="BE131" s="1090"/>
      <c r="BF131" s="1139">
        <v>53.7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490</v>
      </c>
      <c r="W132" s="1149"/>
      <c r="X132" s="1149"/>
      <c r="Y132" s="1149"/>
      <c r="Z132" s="1150"/>
      <c r="AA132" s="1151">
        <v>5.7986379399999999</v>
      </c>
      <c r="AB132" s="1152"/>
      <c r="AC132" s="1152"/>
      <c r="AD132" s="1152"/>
      <c r="AE132" s="1153"/>
      <c r="AF132" s="1154">
        <v>5.0648618089999999</v>
      </c>
      <c r="AG132" s="1152"/>
      <c r="AH132" s="1152"/>
      <c r="AI132" s="1152"/>
      <c r="AJ132" s="1153"/>
      <c r="AK132" s="1154">
        <v>6.577006291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491</v>
      </c>
      <c r="W133" s="1132"/>
      <c r="X133" s="1132"/>
      <c r="Y133" s="1132"/>
      <c r="Z133" s="1133"/>
      <c r="AA133" s="1134">
        <v>5.5</v>
      </c>
      <c r="AB133" s="1135"/>
      <c r="AC133" s="1135"/>
      <c r="AD133" s="1135"/>
      <c r="AE133" s="1136"/>
      <c r="AF133" s="1134">
        <v>5.3</v>
      </c>
      <c r="AG133" s="1135"/>
      <c r="AH133" s="1135"/>
      <c r="AI133" s="1135"/>
      <c r="AJ133" s="1136"/>
      <c r="AK133" s="1134">
        <v>5.8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lgK/IZYoXuVilgAsROBubTsX7bpihJLrkJZDzvSBEnwEzmkGQTnq0BdRDsb1HrlD7+9G7kUGqCV82SaBoLQXQ==" saltValue="J8WPg3M8o9xMhqfTs3JB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tz9/cu14JQrzyniG6D/Ie0SmHCGXdiQalMXBoYS9LK6wwu1zTmBbZZjXsLQfWMxJAme+xM07JuLt/3fi1qWDQ==" saltValue="b6K4RIaivYgFkSCs+W55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G4eSyMHI3UD8qg2oCBRKvg4RhMiZSVbRRj5RCGGFIw8YfQU0OUT+XMtbmnOE1LBkvs2QzOyYNe84MYgCRjzIA==" saltValue="eIetXU6cVp6kBh9NBcmu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500</v>
      </c>
      <c r="AL9" s="1175"/>
      <c r="AM9" s="1175"/>
      <c r="AN9" s="1176"/>
      <c r="AO9" s="312">
        <v>1010188</v>
      </c>
      <c r="AP9" s="312">
        <v>160653</v>
      </c>
      <c r="AQ9" s="313">
        <v>107683</v>
      </c>
      <c r="AR9" s="314">
        <v>49.2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501</v>
      </c>
      <c r="AL10" s="1175"/>
      <c r="AM10" s="1175"/>
      <c r="AN10" s="1176"/>
      <c r="AO10" s="315">
        <v>42466</v>
      </c>
      <c r="AP10" s="315">
        <v>6753</v>
      </c>
      <c r="AQ10" s="316">
        <v>13084</v>
      </c>
      <c r="AR10" s="317">
        <v>-48.4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502</v>
      </c>
      <c r="AL11" s="1175"/>
      <c r="AM11" s="1175"/>
      <c r="AN11" s="1176"/>
      <c r="AO11" s="315">
        <v>192278</v>
      </c>
      <c r="AP11" s="315">
        <v>30579</v>
      </c>
      <c r="AQ11" s="316">
        <v>13980</v>
      </c>
      <c r="AR11" s="317">
        <v>118.7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503</v>
      </c>
      <c r="AL12" s="1175"/>
      <c r="AM12" s="1175"/>
      <c r="AN12" s="1176"/>
      <c r="AO12" s="315" t="s">
        <v>504</v>
      </c>
      <c r="AP12" s="315" t="s">
        <v>504</v>
      </c>
      <c r="AQ12" s="316">
        <v>1895</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506</v>
      </c>
      <c r="AL14" s="1175"/>
      <c r="AM14" s="1175"/>
      <c r="AN14" s="1176"/>
      <c r="AO14" s="315">
        <v>22177</v>
      </c>
      <c r="AP14" s="315">
        <v>3527</v>
      </c>
      <c r="AQ14" s="316">
        <v>5185</v>
      </c>
      <c r="AR14" s="317">
        <v>-32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507</v>
      </c>
      <c r="AL15" s="1175"/>
      <c r="AM15" s="1175"/>
      <c r="AN15" s="1176"/>
      <c r="AO15" s="315">
        <v>18473</v>
      </c>
      <c r="AP15" s="315">
        <v>2938</v>
      </c>
      <c r="AQ15" s="316">
        <v>2748</v>
      </c>
      <c r="AR15" s="317">
        <v>6.9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508</v>
      </c>
      <c r="AL16" s="1178"/>
      <c r="AM16" s="1178"/>
      <c r="AN16" s="1179"/>
      <c r="AO16" s="315">
        <v>-75100</v>
      </c>
      <c r="AP16" s="315">
        <v>-11943</v>
      </c>
      <c r="AQ16" s="316">
        <v>-9965</v>
      </c>
      <c r="AR16" s="317">
        <v>19.8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1210482</v>
      </c>
      <c r="AP17" s="315">
        <v>192507</v>
      </c>
      <c r="AQ17" s="316">
        <v>134610</v>
      </c>
      <c r="AR17" s="317">
        <v>43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513</v>
      </c>
      <c r="AL21" s="1170"/>
      <c r="AM21" s="1170"/>
      <c r="AN21" s="1171"/>
      <c r="AO21" s="327">
        <v>14.15</v>
      </c>
      <c r="AP21" s="328">
        <v>12.5</v>
      </c>
      <c r="AQ21" s="329">
        <v>1.65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514</v>
      </c>
      <c r="AL22" s="1170"/>
      <c r="AM22" s="1170"/>
      <c r="AN22" s="1171"/>
      <c r="AO22" s="332">
        <v>99.1</v>
      </c>
      <c r="AP22" s="333">
        <v>95.7</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518</v>
      </c>
      <c r="AL32" s="1186"/>
      <c r="AM32" s="1186"/>
      <c r="AN32" s="1187"/>
      <c r="AO32" s="342">
        <v>651264</v>
      </c>
      <c r="AP32" s="342">
        <v>103573</v>
      </c>
      <c r="AQ32" s="343">
        <v>66752</v>
      </c>
      <c r="AR32" s="344">
        <v>55.2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519</v>
      </c>
      <c r="AL33" s="1186"/>
      <c r="AM33" s="1186"/>
      <c r="AN33" s="118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520</v>
      </c>
      <c r="AL34" s="1186"/>
      <c r="AM34" s="1186"/>
      <c r="AN34" s="1187"/>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521</v>
      </c>
      <c r="AL35" s="1186"/>
      <c r="AM35" s="1186"/>
      <c r="AN35" s="1187"/>
      <c r="AO35" s="342">
        <v>260936</v>
      </c>
      <c r="AP35" s="342">
        <v>41497</v>
      </c>
      <c r="AQ35" s="343">
        <v>23231</v>
      </c>
      <c r="AR35" s="344">
        <v>78.599999999999994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522</v>
      </c>
      <c r="AL36" s="1186"/>
      <c r="AM36" s="1186"/>
      <c r="AN36" s="1187"/>
      <c r="AO36" s="342">
        <v>57568</v>
      </c>
      <c r="AP36" s="342">
        <v>9155</v>
      </c>
      <c r="AQ36" s="343">
        <v>3463</v>
      </c>
      <c r="AR36" s="344">
        <v>164.4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523</v>
      </c>
      <c r="AL37" s="1186"/>
      <c r="AM37" s="1186"/>
      <c r="AN37" s="1187"/>
      <c r="AO37" s="342">
        <v>630</v>
      </c>
      <c r="AP37" s="342">
        <v>100</v>
      </c>
      <c r="AQ37" s="343">
        <v>751</v>
      </c>
      <c r="AR37" s="344">
        <v>-86.7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524</v>
      </c>
      <c r="AL38" s="1189"/>
      <c r="AM38" s="1189"/>
      <c r="AN38" s="1190"/>
      <c r="AO38" s="345">
        <v>77</v>
      </c>
      <c r="AP38" s="345">
        <v>12</v>
      </c>
      <c r="AQ38" s="346">
        <v>11</v>
      </c>
      <c r="AR38" s="334">
        <v>9.1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525</v>
      </c>
      <c r="AL39" s="1189"/>
      <c r="AM39" s="1189"/>
      <c r="AN39" s="1190"/>
      <c r="AO39" s="342">
        <v>-41335</v>
      </c>
      <c r="AP39" s="342">
        <v>-6574</v>
      </c>
      <c r="AQ39" s="343">
        <v>-2100</v>
      </c>
      <c r="AR39" s="344">
        <v>213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526</v>
      </c>
      <c r="AL40" s="1186"/>
      <c r="AM40" s="1186"/>
      <c r="AN40" s="1187"/>
      <c r="AO40" s="342">
        <v>-731547</v>
      </c>
      <c r="AP40" s="342">
        <v>-116340</v>
      </c>
      <c r="AQ40" s="343">
        <v>-67233</v>
      </c>
      <c r="AR40" s="344">
        <v>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197593</v>
      </c>
      <c r="AP41" s="342">
        <v>31424</v>
      </c>
      <c r="AQ41" s="343">
        <v>24874</v>
      </c>
      <c r="AR41" s="344">
        <v>26.3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495</v>
      </c>
      <c r="AN49" s="1182" t="s">
        <v>530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1287954</v>
      </c>
      <c r="AN51" s="364">
        <v>195648</v>
      </c>
      <c r="AO51" s="365">
        <v>133</v>
      </c>
      <c r="AP51" s="366">
        <v>175675</v>
      </c>
      <c r="AQ51" s="367">
        <v>0.6</v>
      </c>
      <c r="AR51" s="368">
        <v>132.4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863768</v>
      </c>
      <c r="AN52" s="372">
        <v>131212</v>
      </c>
      <c r="AO52" s="373">
        <v>129.1</v>
      </c>
      <c r="AP52" s="374">
        <v>87698</v>
      </c>
      <c r="AQ52" s="375">
        <v>10</v>
      </c>
      <c r="AR52" s="376">
        <v>119.1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1678954</v>
      </c>
      <c r="AN53" s="364">
        <v>257666</v>
      </c>
      <c r="AO53" s="365">
        <v>31.7</v>
      </c>
      <c r="AP53" s="366">
        <v>162193</v>
      </c>
      <c r="AQ53" s="367">
        <v>-7.7</v>
      </c>
      <c r="AR53" s="368">
        <v>39.4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1127428</v>
      </c>
      <c r="AN54" s="372">
        <v>173025</v>
      </c>
      <c r="AO54" s="373">
        <v>31.9</v>
      </c>
      <c r="AP54" s="374">
        <v>79985</v>
      </c>
      <c r="AQ54" s="375">
        <v>-8.8000000000000007</v>
      </c>
      <c r="AR54" s="376">
        <v>40.700000000000003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1291709</v>
      </c>
      <c r="AN55" s="364">
        <v>201893</v>
      </c>
      <c r="AO55" s="365">
        <v>-21.6</v>
      </c>
      <c r="AP55" s="366">
        <v>138651</v>
      </c>
      <c r="AQ55" s="367">
        <v>-14.5</v>
      </c>
      <c r="AR55" s="368">
        <v>-7.1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1000504</v>
      </c>
      <c r="AN56" s="372">
        <v>156378</v>
      </c>
      <c r="AO56" s="373">
        <v>-9.6</v>
      </c>
      <c r="AP56" s="374">
        <v>71211</v>
      </c>
      <c r="AQ56" s="375">
        <v>-11</v>
      </c>
      <c r="AR56" s="376">
        <v>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1150063</v>
      </c>
      <c r="AN57" s="364">
        <v>181255</v>
      </c>
      <c r="AO57" s="365">
        <v>-10.199999999999999</v>
      </c>
      <c r="AP57" s="366">
        <v>122882</v>
      </c>
      <c r="AQ57" s="367">
        <v>-11.4</v>
      </c>
      <c r="AR57" s="368">
        <v>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793342</v>
      </c>
      <c r="AN58" s="372">
        <v>125034</v>
      </c>
      <c r="AO58" s="373">
        <v>-20</v>
      </c>
      <c r="AP58" s="374">
        <v>65785</v>
      </c>
      <c r="AQ58" s="375">
        <v>-7.6</v>
      </c>
      <c r="AR58" s="376">
        <v>-12.4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1026314</v>
      </c>
      <c r="AN59" s="364">
        <v>163218</v>
      </c>
      <c r="AO59" s="365">
        <v>-10</v>
      </c>
      <c r="AP59" s="366">
        <v>114790</v>
      </c>
      <c r="AQ59" s="367">
        <v>-6.6</v>
      </c>
      <c r="AR59" s="368">
        <v>-3.4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741633</v>
      </c>
      <c r="AN60" s="372">
        <v>117944</v>
      </c>
      <c r="AO60" s="373">
        <v>-5.7</v>
      </c>
      <c r="AP60" s="374">
        <v>55601</v>
      </c>
      <c r="AQ60" s="375">
        <v>-15.5</v>
      </c>
      <c r="AR60" s="376">
        <v>9.8000000000000007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1286999</v>
      </c>
      <c r="AN61" s="379">
        <v>199936</v>
      </c>
      <c r="AO61" s="380">
        <v>24.6</v>
      </c>
      <c r="AP61" s="381">
        <v>142838</v>
      </c>
      <c r="AQ61" s="382">
        <v>-7.9</v>
      </c>
      <c r="AR61" s="368">
        <v>32.5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905335</v>
      </c>
      <c r="AN62" s="372">
        <v>140719</v>
      </c>
      <c r="AO62" s="373">
        <v>25.1</v>
      </c>
      <c r="AP62" s="374">
        <v>72056</v>
      </c>
      <c r="AQ62" s="375">
        <v>-6.6</v>
      </c>
      <c r="AR62" s="376">
        <v>31.7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B88ctiy15lTCSPhivUTfsRlK+QGMOvNBZNJIxL30p8tmy6qouR3zahx8M2IiPYHnc/3VVBW8cnf2MryFDH5Dw==" saltValue="9M3nPboji9T5jXO7yNME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Q/e98dswqf8JLT9WY9DtbqxG0xWUO5l+9jursAtR5hCUzG8lXjM9cGjSzeuYsz5hJ6xLu+mZrLyhG4HTvD4/A==" saltValue="WsksSHhJX2ash0rnoEMx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3YE4EVBMSlG7SR9JJjS/O6BrQA+UMSCGVpztXPZ9vaILhtZJmtmAsu3wzyctSdVN9INLbjngN0HNujqwVBCSA==" saltValue="7ILctS5HDR7wk6OaXa7h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31.94</v>
      </c>
      <c r="G47" s="12">
        <v>32.32</v>
      </c>
      <c r="H47" s="12">
        <v>33.26</v>
      </c>
      <c r="I47" s="12">
        <v>33.409999999999997</v>
      </c>
      <c r="J47" s="13">
        <v>33.97</v>
      </c>
    </row>
    <row r="48" spans="2:10" ht="57.75" customHeight="1" x14ac:dyDescent="0.15">
      <c r="B48" s="14"/>
      <c r="C48" s="1196" t="s">
        <v>4</v>
      </c>
      <c r="D48" s="1196"/>
      <c r="E48" s="1197"/>
      <c r="F48" s="15">
        <v>6.07</v>
      </c>
      <c r="G48" s="16">
        <v>4.62</v>
      </c>
      <c r="H48" s="16">
        <v>5.88</v>
      </c>
      <c r="I48" s="16">
        <v>2.98</v>
      </c>
      <c r="J48" s="17">
        <v>3.78</v>
      </c>
    </row>
    <row r="49" spans="2:10" ht="57.75" customHeight="1" thickBot="1" x14ac:dyDescent="0.2">
      <c r="B49" s="18"/>
      <c r="C49" s="1198" t="s">
        <v>5</v>
      </c>
      <c r="D49" s="1198"/>
      <c r="E49" s="1199"/>
      <c r="F49" s="19">
        <v>3.09</v>
      </c>
      <c r="G49" s="20">
        <v>2.04</v>
      </c>
      <c r="H49" s="20">
        <v>1.1599999999999999</v>
      </c>
      <c r="I49" s="20">
        <v>1.8</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x1y4f+UXfszvGAkaRL8ePVRTJaZgU9DrmnZcKZYQLBVDcsuvbVahEqhJWTgs9LgBDoPBPX8cMQxwG1M8XJZWg==" saltValue="+yS8I50IoJnMHMkBBSsK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2020-03-13T07:09:41Z</cp:lastPrinted>
  <dcterms:created xsi:type="dcterms:W3CDTF">2020-02-10T05:15:15Z</dcterms:created>
  <dcterms:modified xsi:type="dcterms:W3CDTF">2020-09-16T01:19:44Z</dcterms:modified>
  <cp:category/>
</cp:coreProperties>
</file>