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
    </mc:Choice>
  </mc:AlternateContent>
  <xr:revisionPtr revIDLastSave="0" documentId="13_ncr:1_{F89671EF-8388-4564-A7B7-109F76FABDE5}"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O34" i="10"/>
  <c r="CO35" i="10" s="1"/>
  <c r="CO36" i="10" s="1"/>
  <c r="BW34" i="10"/>
  <c r="BW35" i="10" s="1"/>
  <c r="BW36" i="10" s="1"/>
  <c r="BW37" i="10" s="1"/>
  <c r="BW38" i="10" s="1"/>
  <c r="BW39" i="10" s="1"/>
  <c r="BW40" i="10" s="1"/>
  <c r="BW41" i="10" s="1"/>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<sst xmlns="http://schemas.openxmlformats.org/spreadsheetml/2006/main" count="1111" uniqueCount="613">
  <si>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</si>
  <si>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</si>
  <si>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</si>
  <si>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</si>
  <si>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</si>
  <si>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</si>
  <si>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</si>
  <si>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</si>
  <si>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</si>
  <si>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</si>
  <si>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</si>
  <si>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</si>
  <si>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</si>
  <si>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</si>
  <si>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</si>
  <si>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</si>
  <si>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</si>
  <si>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</si>
  <si>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</si>
  <si>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</si>
  <si>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</si>
  <si>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</si>
  <si>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</si>
  <si>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</si>
  <si>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</si>
  <si>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</si>
  <si>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</si>
  <si>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</si>
  <si>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</si>
  <si>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</si>
  <si>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</si>
  <si>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</si>
  <si>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</si>
  <si>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</si>
  <si>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</si>
  <si>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</si>
  <si>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</si>
  <si>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</si>
  <si>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</si>
  <si>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</si>
  <si>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</si>
  <si>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</si>
  <si>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</si>
  <si>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</si>
  <si>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</si>
  <si>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</si>
  <si>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</si>
  <si>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</si>
  <si>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</si>
  <si>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</si>
  <si>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</si>
  <si>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</si>
  <si>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</si>
  <si>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</si>
  <si>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</si>
  <si>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</si>
  <si>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</si>
  <si>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</si>
  <si>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</si>
  <si>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</si>
  <si>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</si>
  <si>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</si>
  <si>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</si>
  <si>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</si>
  <si>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</si>
  <si>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</si>
  <si>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</si>
  <si>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</si>
  <si>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</si>
  <si>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</si>
  <si>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</si>
  <si>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</si>
  <si>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</si>
  <si>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</si>
  <si>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</si>
  <si>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</si>
  <si>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</si>
  <si>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</si>
  <si>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</si>
  <si>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</si>
  <si>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</si>
  <si>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</si>
  <si>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</si>
  <si>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</si>
  <si>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</si>
  <si>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</si>
  <si>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</si>
  <si>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</si>
  <si>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</si>
  <si>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</si>
  <si>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</si>
  <si>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</si>
  <si>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</si>
  <si>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</si>
  <si>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</si>
  <si>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</si>
  <si>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</si>
  <si>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</si>
  <si>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</si>
  <si>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</si>
  <si>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</si>
  <si>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</si>
  <si>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</si>
  <si>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</si>
  <si>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</si>
  <si>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</si>
  <si>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</si>
  <si>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</si>
  <si>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</si>
  <si>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</si>
  <si>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</si>
  <si>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</si>
  <si>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</si>
  <si>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</si>
  <si>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</si>
  <si>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</si>
  <si>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</si>
  <si>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</si>
  <si>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</si>
  <si>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</si>
  <si>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</si>
  <si>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</si>
  <si>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</si>
  <si>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</si>
  <si>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</si>
  <si>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</si>
  <si>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</si>
  <si>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</si>
  <si>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</si>
  <si>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</si>
  <si>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</si>
  <si>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</si>
  <si>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</si>
  <si>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</si>
  <si>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</si>
  <si>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</si>
  <si>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</si>
  <si>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</si>
  <si>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</si>
  <si>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</si>
  <si>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</si>
  <si>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</si>
  <si>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</si>
  <si>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</si>
  <si>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</si>
  <si>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</si>
  <si>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</si>
  <si>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</si>
  <si>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</si>
  <si>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</si>
  <si>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</si>
  <si>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</si>
  <si>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</si>
  <si>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</si>
  <si>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</si>
  <si>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</si>
  <si>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</si>
  <si>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</si>
  <si>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</si>
  <si>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</si>
  <si>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</si>
  <si>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</si>
  <si>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</si>
  <si>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</si>
  <si>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</si>
  <si>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</si>
  <si>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</si>
  <si>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</si>
  <si>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</si>
  <si>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</si>
  <si>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</si>
  <si>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</si>
  <si>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</si>
  <si>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</si>
  <si>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</si>
  <si>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</si>
  <si>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</si>
  <si>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</si>
  <si>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</si>
  <si>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</si>
  <si>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</si>
  <si>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</si>
  <si>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</si>
  <si>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</si>
  <si>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</si>
  <si>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</si>
  <si>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</si>
  <si>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</si>
  <si>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</si>
  <si>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</si>
  <si>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</si>
  <si>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</si>
  <si>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</si>
  <si>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</si>
  <si>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</si>
  <si>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</si>
  <si>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</si>
  <si>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</si>
  <si>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</si>
  <si>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</si>
  <si>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</si>
  <si>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</si>
  <si>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</si>
  <si>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</si>
  <si>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</si>
  <si>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</si>
  <si>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</si>
  <si>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島根県吉賀町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</si>
  <si>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</si>
  <si>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</si>
  <si>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</si>
  <si>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</si>
  <si>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</si>
  <si>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</si>
  <si>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</si>
  <si>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</si>
  <si>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</si>
  <si>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</si>
  <si>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</si>
  <si>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</si>
  <si>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</si>
  <si>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</si>
  <si>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</si>
  <si>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</si>
  <si>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</si>
  <si>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</si>
  <si>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</si>
  <si>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</si>
  <si>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</si>
  <si>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</si>
  <si>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</si>
  <si>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</si>
  <si>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</si>
  <si>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</si>
  <si>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</si>
  <si>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</si>
  <si>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</si>
  <si>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</si>
  <si>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</si>
  <si>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</si>
  <si>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</si>
  <si>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</si>
  <si>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</si>
  <si>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</si>
  <si>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</si>
  <si>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</si>
  <si>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</si>
  <si>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</si>
  <si>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</si>
  <si>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</si>
  <si>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</si>
  <si>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</si>
  <si>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</si>
  <si>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</si>
  <si>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</si>
  <si>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</si>
  <si>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</si>
  <si>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</si>
  <si>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</si>
  <si>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</si>
  <si>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</si>
  <si>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</si>
  <si>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</si>
  <si>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</si>
  <si>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</si>
  <si>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</si>
  <si>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</si>
  <si>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</si>
  <si>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</si>
  <si>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</si>
  <si>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</si>
  <si>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</si>
  <si>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</si>
  <si>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</si>
  <si>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</si>
  <si>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</si>
  <si>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</si>
  <si>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</si>
  <si>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</si>
  <si>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</si>
  <si>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</si>
  <si>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</si>
  <si>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</si>
  <si>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</si>
  <si>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</si>
  <si>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</si>
  <si>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</si>
  <si>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</si>
  <si>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</si>
  <si>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</si>
  <si>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</si>
  <si>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</si>
  <si>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</si>
  <si>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</si>
  <si>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</si>
  <si>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</si>
  <si>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</si>
  <si>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</si>
  <si>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</si>
  <si>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</si>
  <si>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</si>
  <si>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</si>
  <si>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</si>
  <si>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</si>
  <si>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</si>
  <si>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</si>
  <si>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</si>
  <si>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</si>
  <si>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</si>
  <si>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</si>
  <si>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</si>
  <si>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</si>
  <si>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</si>
  <si>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</si>
  <si>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</si>
  <si>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</si>
  <si>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</si>
  <si>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</si>
  <si>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</si>
  <si>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</si>
  <si>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</si>
  <si>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</si>
  <si>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</si>
  <si>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</si>
  <si>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</si>
  <si>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</si>
  <si>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</si>
  <si>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</si>
  <si>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</si>
  <si>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</si>
  <si>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</si>
  <si>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</si>
  <si>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</si>
  <si>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</si>
  <si>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</si>
  <si>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</si>
  <si>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</si>
  <si>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</si>
  <si>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</si>
  <si>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</si>
  <si>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</si>
  <si>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</si>
  <si>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</si>
  <si>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</si>
  <si>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</si>
  <si>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</si>
  <si>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</si>
  <si>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</si>
  <si>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</si>
  <si>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</si>
  <si>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</si>
  <si>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</si>
  <si>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</si>
  <si>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</si>
  <si>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</si>
  <si>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</si>
  <si>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</si>
  <si>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</si>
  <si>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</si>
  <si>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</si>
  <si>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</si>
  <si>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</si>
  <si>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</si>
  <si>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島根県吉賀町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</si>
  <si>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</si>
  <si>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</si>
  <si>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</si>
  <si>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</si>
  <si>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</si>
  <si>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</si>
  <si>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</si>
  <si>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</si>
  <si>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</si>
  <si>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</si>
  <si>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</si>
  <si>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</si>
  <si>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</si>
  <si>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</si>
  <si>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</si>
  <si>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</si>
  <si>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</si>
  <si>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</si>
  <si>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</si>
  <si>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</si>
  <si>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</si>
  <si>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</si>
  <si>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</si>
  <si>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</si>
  <si>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</si>
  <si>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</si>
  <si>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</si>
  <si>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</si>
  <si>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</si>
  <si>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</si>
  <si>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</si>
  <si>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</si>
  <si>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</si>
  <si>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</si>
  <si>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</si>
  <si>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</si>
  <si>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</si>
  <si>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</si>
  <si>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</si>
  <si>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</si>
  <si>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</si>
  <si>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</si>
  <si>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</si>
  <si>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</si>
  <si>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</si>
  <si>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</si>
  <si>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</si>
  <si>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</si>
  <si>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</si>
  <si>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</si>
  <si>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</si>
  <si>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</si>
  <si>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</si>
  <si>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</si>
  <si>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</si>
  <si>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</si>
  <si>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</si>
  <si>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</si>
  <si>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</si>
  <si>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</si>
  <si>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</si>
  <si>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</si>
  <si>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</si>
  <si>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</si>
  <si>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</si>
  <si>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</si>
  <si>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</si>
  <si>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</si>
  <si>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</si>
  <si>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</si>
  <si>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</si>
  <si>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</si>
  <si>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</si>
  <si>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</si>
  <si>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</si>
  <si>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</si>
  <si>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</si>
  <si>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</si>
  <si>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</si>
  <si>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</si>
  <si>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</si>
  <si>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</si>
  <si>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</si>
  <si>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</si>
  <si>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</si>
  <si>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</si>
  <si>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</si>
  <si>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</si>
  <si>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</si>
  <si>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</si>
  <si>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</si>
  <si>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</si>
  <si>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</si>
  <si>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</si>
  <si>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</si>
  <si>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</si>
  <si>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</si>
  <si>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</si>
  <si>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</si>
  <si>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</si>
  <si>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</si>
  <si>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</si>
  <si>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</si>
  <si>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</si>
  <si>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</si>
  <si>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</si>
  <si>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</si>
  <si>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</si>
  <si>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</si>
  <si>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</si>
  <si>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</si>
  <si>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</si>
  <si>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</si>
  <si>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</si>
  <si>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</si>
  <si>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</si>
  <si>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</si>
  <si>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</si>
  <si>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</si>
  <si>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</si>
  <si>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</si>
  <si>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</si>
  <si>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</si>
  <si>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</si>
  <si>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</si>
  <si>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</si>
  <si>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</si>
  <si>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</si>
  <si>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</si>
  <si>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</si>
  <si>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</si>
  <si>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</si>
  <si>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</si>
  <si>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</si>
  <si>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</si>
  <si>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</si>
  <si>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</si>
  <si>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</si>
  <si>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</si>
  <si>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</si>
  <si>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</si>
  <si>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</si>
  <si>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</si>
  <si>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</si>
  <si>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</si>
  <si>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</si>
  <si>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</si>
  <si>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</si>
  <si>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</si>
  <si>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</si>
  <si>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</si>
  <si>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</si>
  <si>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</si>
  <si>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</si>
  <si>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</si>
  <si>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</si>
  <si>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</si>
  <si>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</si>
  <si>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</si>
  <si>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</si>
  <si>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</si>
  <si>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</si>
  <si>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</si>
  <si>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</si>
  <si>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</si>
  <si>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</si>
  <si>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</si>
  <si>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</si>
  <si>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</si>
  <si>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</si>
  <si>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</si>
  <si>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</si>
  <si>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</si>
  <si>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</si>
  <si>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</si>
  <si>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</si>
  <si>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</si>
  <si>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</si>
  <si>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</si>
  <si>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</si>
  <si>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</si>
  <si>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</si>
  <si>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</si>
  <si>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</si>
  <si>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</si>
  <si>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</si>
  <si>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</si>
  <si>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</si>
  <si>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</si>
  <si>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</si>
  <si>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</si>
  <si>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</si>
  <si>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</si>
  <si>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</si>
  <si>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</si>
  <si>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</si>
  <si>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</si>
  <si>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</si>
  <si>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</si>
  <si>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</si>
  <si>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</si>
  <si>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</si>
  <si>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</si>
  <si>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</si>
  <si>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</si>
  <si>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介護保険事業特別会計</t>
  </si>
  <si>
    <t>国民健康保険事業特別会計</t>
  </si>
  <si>
    <t>後期高齢者医療保険事業特別会計</t>
  </si>
  <si>
    <t>下水道事業特別会計</t>
  </si>
  <si>
    <t>農業集落排水事業特別会計</t>
  </si>
  <si>
    <t>小水力発電事業特別会計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</si>
  <si>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</si>
  <si>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</si>
  <si>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</si>
  <si>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</si>
  <si>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</si>
  <si>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</si>
  <si>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</si>
  <si>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</si>
  <si>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t>
    <rPh sb="5" eb="7">
      <t>キキン</t>
    </rPh>
    <phoneticPr fontId="5"/>
  </si>
  <si>
    <t>地域福祉基金</t>
    <rPh sb="0" eb="2">
      <t>チイキ</t>
    </rPh>
    <rPh sb="2" eb="4">
      <t>フクシ</t>
    </rPh>
    <rPh sb="4" eb="6">
      <t>キキン</t>
    </rPh>
    <phoneticPr fontId="5"/>
  </si>
  <si>
    <t>ふるさと創生基金</t>
    <rPh sb="4" eb="6">
      <t>ソウセイ</t>
    </rPh>
    <rPh sb="6" eb="8">
      <t>キキン</t>
    </rPh>
    <phoneticPr fontId="5"/>
  </si>
  <si>
    <t>人材育成基金</t>
    <rPh sb="0" eb="2">
      <t>ジンザイ</t>
    </rPh>
    <rPh sb="2" eb="4">
      <t>イクセイ</t>
    </rPh>
    <rPh sb="4" eb="6">
      <t>キキン</t>
    </rPh>
    <phoneticPr fontId="5"/>
  </si>
  <si>
    <t>森林環境譲与税基金</t>
    <phoneticPr fontId="2"/>
  </si>
  <si>
    <t>－</t>
    <phoneticPr fontId="2"/>
  </si>
  <si>
    <t>-</t>
    <phoneticPr fontId="2"/>
  </si>
  <si>
    <t>鹿足郡事務組合</t>
    <rPh sb="3" eb="5">
      <t>ジム</t>
    </rPh>
    <phoneticPr fontId="2"/>
  </si>
  <si>
    <t>鹿足郡養護老人ホーム組合（普通）</t>
  </si>
  <si>
    <t>鹿足郡養護老人ホーム組合（介護）</t>
  </si>
  <si>
    <t>益田地区広域市町村圏事務組合</t>
  </si>
  <si>
    <t>鹿足郡不燃物処理組合</t>
    <rPh sb="8" eb="10">
      <t>クミアイ</t>
    </rPh>
    <phoneticPr fontId="2"/>
  </si>
  <si>
    <t>島根県市町村総合事務組合</t>
  </si>
  <si>
    <t>後期高齢者医療広域連合（普通）</t>
  </si>
  <si>
    <t>後期高齢者医療広域連合（後期高齢）</t>
  </si>
  <si>
    <t>株式会社エポックかきのきむら</t>
    <rPh sb="0" eb="2">
      <t>カブシキ</t>
    </rPh>
    <rPh sb="2" eb="4">
      <t>カイシャ</t>
    </rPh>
    <phoneticPr fontId="2"/>
  </si>
  <si>
    <t>株式会社サンエム</t>
    <rPh sb="0" eb="2">
      <t>カブシキ</t>
    </rPh>
    <rPh sb="2" eb="4">
      <t>カイシャ</t>
    </rPh>
    <phoneticPr fontId="2"/>
  </si>
  <si>
    <t>一般社団法人吉賀町農業公社</t>
    <rPh sb="0" eb="6">
      <t>イッパンシャダンホウジン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</si>
  <si>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</si>
  <si>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</si>
  <si>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</si>
  <si>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</si>
  <si>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</si>
  <si>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</si>
  <si>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</si>
  <si>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</si>
  <si>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</si>
  <si>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</si>
  <si>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令和2年度の将来負担比率は、類似団体と比べて高い水準にある一方、有形固定資産減価償却率は類似団体よりもやや低い水準にある。
　公共施設等総合管理計画において、公共施設等の延べ床面積を40年間で40％減少するという目標を設定し、老朽化した公共施設等の集約化・複合化を積極的に進めていくことが必要であるが、普通建設事業に伴う地方債発行により地方債残高は増加に転じていることから、将来負担比率が増加することが見込まれる。</t>
    <phoneticPr fontId="5"/>
  </si>
  <si>
    <t xml:space="preserve">  実質公債費比率は類似団体平均より低く推移しており、令和元年度は類似団体平均より1.0ポイント低い状況である。　しかし令和元年度の6.2％からは令和元年度は7.0％と0.8ポイント上昇した。これは令和2年度の単年度の比率が7.6％となり、平成31年度の7.0％から上昇したことによる。要因は、分子となる地方債元利償還金及び準元利償還金の増加が、分母となる普通交付税等を含めた標準財政規模の増加を上回ったためである。一方、将来負担比率は53.8％と類似団体平均の0.0％を大きく上回っている。主な要因としては、繰上償還により地方債残高が減少したことや、将来的に地方交付税の基準財政需要額に算入される地方債元利償還金及び準元利償還金見込額が増加し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</si>
</sst>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80" fontId="1" fillId="0" borderId="0" xfId="16" applyNumberFormat="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35E-4C97-8C94-7A55E7FEA7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201893</c:v>
                </c:pt>
                <c:pt idx="1">
                  <c:v>181255</c:v>
                </c:pt>
                <c:pt idx="2">
                  <c:v>163218</c:v>
                </c:pt>
                <c:pt idx="3">
                  <c:v>203379</c:v>
                </c:pt>
                <c:pt idx="4">
                  <c:v>171345</c:v>
                </c:pt>
              </c:numCache>
            </c:numRef>
          </c:val>
          <c:smooth val="0"/>
          <c:extLst>
            <c:ext xmlns:c16="http://schemas.microsoft.com/office/drawing/2014/chart" uri="{C3380CC4-5D6E-409C-BE32-E72D297353CC}">
              <c16:uniqueId val="{00000001-E35E-4C97-8C94-7A55E7FEA7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5.88</c:v>
                </c:pt>
                <c:pt idx="1">
                  <c:v>2.98</c:v>
                </c:pt>
                <c:pt idx="2">
                  <c:v>3.78</c:v>
                </c:pt>
                <c:pt idx="3">
                  <c:v>4.3899999999999997</c:v>
                </c:pt>
                <c:pt idx="4">
                  <c:v>3.52</c:v>
                </c:pt>
              </c:numCache>
            </c:numRef>
          </c:val>
          <c:extLst>
            <c:ext xmlns:c16="http://schemas.microsoft.com/office/drawing/2014/chart" uri="{C3380CC4-5D6E-409C-BE32-E72D297353CC}">
              <c16:uniqueId val="{00000000-CEE8-4F29-B8A0-1C52FF822E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33.26</c:v>
                </c:pt>
                <c:pt idx="1">
                  <c:v>33.409999999999997</c:v>
                </c:pt>
                <c:pt idx="2">
                  <c:v>33.97</c:v>
                </c:pt>
                <c:pt idx="3">
                  <c:v>33.35</c:v>
                </c:pt>
                <c:pt idx="4">
                  <c:v>32.01</c:v>
                </c:pt>
              </c:numCache>
            </c:numRef>
          </c:val>
          <c:extLst>
            <c:ext xmlns:c16="http://schemas.microsoft.com/office/drawing/2014/chart" uri="{C3380CC4-5D6E-409C-BE32-E72D297353CC}">
              <c16:uniqueId val="{00000001-CEE8-4F29-B8A0-1C52FF822E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1.1599999999999999</c:v>
                </c:pt>
                <c:pt idx="1">
                  <c:v>1.8</c:v>
                </c:pt>
                <c:pt idx="2">
                  <c:v>0.78</c:v>
                </c:pt>
                <c:pt idx="3">
                  <c:v>3.59</c:v>
                </c:pt>
                <c:pt idx="4">
                  <c:v>2.5</c:v>
                </c:pt>
              </c:numCache>
            </c:numRef>
          </c:val>
          <c:smooth val="0"/>
          <c:extLst>
            <c:ext xmlns:c16="http://schemas.microsoft.com/office/drawing/2014/chart" uri="{C3380CC4-5D6E-409C-BE32-E72D297353CC}">
              <c16:uniqueId val="{00000002-CEE8-4F29-B8A0-1C52FF822E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82-4C28-8118-7B91B65B4B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82-4C28-8118-7B91B65B4BB3}"/>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B182-4C28-8118-7B91B65B4BB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B182-4C28-8118-7B91B65B4BB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B182-4C28-8118-7B91B65B4BB3}"/>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B182-4C28-8118-7B91B65B4BB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0.76</c:v>
                </c:pt>
                <c:pt idx="4">
                  <c:v>#N/A</c:v>
                </c:pt>
                <c:pt idx="5">
                  <c:v>0.36</c:v>
                </c:pt>
                <c:pt idx="6">
                  <c:v>#N/A</c:v>
                </c:pt>
                <c:pt idx="7">
                  <c:v>0</c:v>
                </c:pt>
                <c:pt idx="8">
                  <c:v>#N/A</c:v>
                </c:pt>
                <c:pt idx="9">
                  <c:v>0.31</c:v>
                </c:pt>
              </c:numCache>
            </c:numRef>
          </c:val>
          <c:extLst>
            <c:ext xmlns:c16="http://schemas.microsoft.com/office/drawing/2014/chart" uri="{C3380CC4-5D6E-409C-BE32-E72D297353CC}">
              <c16:uniqueId val="{00000006-B182-4C28-8118-7B91B65B4BB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0.52</c:v>
                </c:pt>
                <c:pt idx="4">
                  <c:v>#N/A</c:v>
                </c:pt>
                <c:pt idx="5">
                  <c:v>0.13</c:v>
                </c:pt>
                <c:pt idx="6">
                  <c:v>#N/A</c:v>
                </c:pt>
                <c:pt idx="7">
                  <c:v>0.28999999999999998</c:v>
                </c:pt>
                <c:pt idx="8">
                  <c:v>#N/A</c:v>
                </c:pt>
                <c:pt idx="9">
                  <c:v>0.75</c:v>
                </c:pt>
              </c:numCache>
            </c:numRef>
          </c:val>
          <c:extLst>
            <c:ext xmlns:c16="http://schemas.microsoft.com/office/drawing/2014/chart" uri="{C3380CC4-5D6E-409C-BE32-E72D297353CC}">
              <c16:uniqueId val="{00000007-B182-4C28-8118-7B91B65B4B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5.87</c:v>
                </c:pt>
                <c:pt idx="2">
                  <c:v>#N/A</c:v>
                </c:pt>
                <c:pt idx="3">
                  <c:v>2.98</c:v>
                </c:pt>
                <c:pt idx="4">
                  <c:v>#N/A</c:v>
                </c:pt>
                <c:pt idx="5">
                  <c:v>3.77</c:v>
                </c:pt>
                <c:pt idx="6">
                  <c:v>#N/A</c:v>
                </c:pt>
                <c:pt idx="7">
                  <c:v>4.38</c:v>
                </c:pt>
                <c:pt idx="8">
                  <c:v>#N/A</c:v>
                </c:pt>
                <c:pt idx="9">
                  <c:v>3.51</c:v>
                </c:pt>
              </c:numCache>
            </c:numRef>
          </c:val>
          <c:extLst>
            <c:ext xmlns:c16="http://schemas.microsoft.com/office/drawing/2014/chart" uri="{C3380CC4-5D6E-409C-BE32-E72D297353CC}">
              <c16:uniqueId val="{00000008-B182-4C28-8118-7B91B65B4B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3</c:v>
                </c:pt>
                <c:pt idx="4">
                  <c:v>#N/A</c:v>
                </c:pt>
                <c:pt idx="5">
                  <c:v>4.58</c:v>
                </c:pt>
                <c:pt idx="6">
                  <c:v>#N/A</c:v>
                </c:pt>
                <c:pt idx="7">
                  <c:v>5.47</c:v>
                </c:pt>
                <c:pt idx="8">
                  <c:v>#N/A</c:v>
                </c:pt>
                <c:pt idx="9">
                  <c:v>6.52</c:v>
                </c:pt>
              </c:numCache>
            </c:numRef>
          </c:val>
          <c:extLst>
            <c:ext xmlns:c16="http://schemas.microsoft.com/office/drawing/2014/chart" uri="{C3380CC4-5D6E-409C-BE32-E72D297353CC}">
              <c16:uniqueId val="{00000009-B182-4C28-8118-7B91B65B4B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801</c:v>
                </c:pt>
                <c:pt idx="5">
                  <c:v>836</c:v>
                </c:pt>
                <c:pt idx="8">
                  <c:v>773</c:v>
                </c:pt>
                <c:pt idx="11">
                  <c:v>817</c:v>
                </c:pt>
                <c:pt idx="14">
                  <c:v>847</c:v>
                </c:pt>
              </c:numCache>
            </c:numRef>
          </c:val>
          <c:extLst>
            <c:ext xmlns:c16="http://schemas.microsoft.com/office/drawing/2014/chart" uri="{C3380CC4-5D6E-409C-BE32-E72D297353CC}">
              <c16:uniqueId val="{00000000-9290-45B3-BB3B-0C15186C85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90-45B3-BB3B-0C15186C85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9290-45B3-BB3B-0C15186C85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60</c:v>
                </c:pt>
                <c:pt idx="6">
                  <c:v>58</c:v>
                </c:pt>
                <c:pt idx="9">
                  <c:v>17</c:v>
                </c:pt>
                <c:pt idx="12">
                  <c:v>7</c:v>
                </c:pt>
              </c:numCache>
            </c:numRef>
          </c:val>
          <c:extLst>
            <c:ext xmlns:c16="http://schemas.microsoft.com/office/drawing/2014/chart" uri="{C3380CC4-5D6E-409C-BE32-E72D297353CC}">
              <c16:uniqueId val="{00000003-9290-45B3-BB3B-0C15186C85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206</c:v>
                </c:pt>
                <c:pt idx="3">
                  <c:v>241</c:v>
                </c:pt>
                <c:pt idx="6">
                  <c:v>261</c:v>
                </c:pt>
                <c:pt idx="9">
                  <c:v>253</c:v>
                </c:pt>
                <c:pt idx="12">
                  <c:v>263</c:v>
                </c:pt>
              </c:numCache>
            </c:numRef>
          </c:val>
          <c:extLst>
            <c:ext xmlns:c16="http://schemas.microsoft.com/office/drawing/2014/chart" uri="{C3380CC4-5D6E-409C-BE32-E72D297353CC}">
              <c16:uniqueId val="{00000004-9290-45B3-BB3B-0C15186C85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0-45B3-BB3B-0C15186C85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90-45B3-BB3B-0C15186C85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716</c:v>
                </c:pt>
                <c:pt idx="3">
                  <c:v>690</c:v>
                </c:pt>
                <c:pt idx="6">
                  <c:v>651</c:v>
                </c:pt>
                <c:pt idx="9">
                  <c:v>757</c:v>
                </c:pt>
                <c:pt idx="12">
                  <c:v>818</c:v>
                </c:pt>
              </c:numCache>
            </c:numRef>
          </c:val>
          <c:extLst>
            <c:ext xmlns:c16="http://schemas.microsoft.com/office/drawing/2014/chart" uri="{C3380CC4-5D6E-409C-BE32-E72D297353CC}">
              <c16:uniqueId val="{00000007-9290-45B3-BB3B-0C15186C85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156</c:v>
                </c:pt>
                <c:pt idx="5">
                  <c:v>#N/A</c:v>
                </c:pt>
                <c:pt idx="6">
                  <c:v>#N/A</c:v>
                </c:pt>
                <c:pt idx="7">
                  <c:v>198</c:v>
                </c:pt>
                <c:pt idx="8">
                  <c:v>#N/A</c:v>
                </c:pt>
                <c:pt idx="9">
                  <c:v>#N/A</c:v>
                </c:pt>
                <c:pt idx="10">
                  <c:v>211</c:v>
                </c:pt>
                <c:pt idx="11">
                  <c:v>#N/A</c:v>
                </c:pt>
                <c:pt idx="12">
                  <c:v>#N/A</c:v>
                </c:pt>
                <c:pt idx="13">
                  <c:v>241</c:v>
                </c:pt>
                <c:pt idx="14">
                  <c:v>#N/A</c:v>
                </c:pt>
              </c:numCache>
            </c:numRef>
          </c:val>
          <c:smooth val="0"/>
          <c:extLst>
            <c:ext xmlns:c16="http://schemas.microsoft.com/office/drawing/2014/chart" uri="{C3380CC4-5D6E-409C-BE32-E72D297353CC}">
              <c16:uniqueId val="{00000008-9290-45B3-BB3B-0C15186C85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8087</c:v>
                </c:pt>
                <c:pt idx="5">
                  <c:v>8052</c:v>
                </c:pt>
                <c:pt idx="8">
                  <c:v>8063</c:v>
                </c:pt>
                <c:pt idx="11">
                  <c:v>7946</c:v>
                </c:pt>
                <c:pt idx="14">
                  <c:v>7931</c:v>
                </c:pt>
              </c:numCache>
            </c:numRef>
          </c:val>
          <c:extLst>
            <c:ext xmlns:c16="http://schemas.microsoft.com/office/drawing/2014/chart" uri="{C3380CC4-5D6E-409C-BE32-E72D297353CC}">
              <c16:uniqueId val="{00000000-65F2-4C41-901A-61461ACB2E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506</c:v>
                </c:pt>
                <c:pt idx="5">
                  <c:v>440</c:v>
                </c:pt>
                <c:pt idx="8">
                  <c:v>475</c:v>
                </c:pt>
                <c:pt idx="11">
                  <c:v>498</c:v>
                </c:pt>
                <c:pt idx="14">
                  <c:v>545</c:v>
                </c:pt>
              </c:numCache>
            </c:numRef>
          </c:val>
          <c:extLst>
            <c:ext xmlns:c16="http://schemas.microsoft.com/office/drawing/2014/chart" uri="{C3380CC4-5D6E-409C-BE32-E72D297353CC}">
              <c16:uniqueId val="{00000001-65F2-4C41-901A-61461ACB2E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2635</c:v>
                </c:pt>
                <c:pt idx="5">
                  <c:v>2547</c:v>
                </c:pt>
                <c:pt idx="8">
                  <c:v>2479</c:v>
                </c:pt>
                <c:pt idx="11">
                  <c:v>2184</c:v>
                </c:pt>
                <c:pt idx="14">
                  <c:v>2081</c:v>
                </c:pt>
              </c:numCache>
            </c:numRef>
          </c:val>
          <c:extLst>
            <c:ext xmlns:c16="http://schemas.microsoft.com/office/drawing/2014/chart" uri="{C3380CC4-5D6E-409C-BE32-E72D297353CC}">
              <c16:uniqueId val="{00000002-65F2-4C41-901A-61461ACB2E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2-4C41-901A-61461ACB2E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2-4C41-901A-61461ACB2E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2-4C41-901A-61461ACB2E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1131</c:v>
                </c:pt>
                <c:pt idx="3">
                  <c:v>1149</c:v>
                </c:pt>
                <c:pt idx="6">
                  <c:v>1102</c:v>
                </c:pt>
                <c:pt idx="9">
                  <c:v>1073</c:v>
                </c:pt>
                <c:pt idx="12">
                  <c:v>979</c:v>
                </c:pt>
              </c:numCache>
            </c:numRef>
          </c:val>
          <c:extLst>
            <c:ext xmlns:c16="http://schemas.microsoft.com/office/drawing/2014/chart" uri="{C3380CC4-5D6E-409C-BE32-E72D297353CC}">
              <c16:uniqueId val="{00000006-65F2-4C41-901A-61461ACB2E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72</c:v>
                </c:pt>
                <c:pt idx="6">
                  <c:v>39</c:v>
                </c:pt>
                <c:pt idx="9">
                  <c:v>45</c:v>
                </c:pt>
                <c:pt idx="12">
                  <c:v>40</c:v>
                </c:pt>
              </c:numCache>
            </c:numRef>
          </c:val>
          <c:extLst>
            <c:ext xmlns:c16="http://schemas.microsoft.com/office/drawing/2014/chart" uri="{C3380CC4-5D6E-409C-BE32-E72D297353CC}">
              <c16:uniqueId val="{00000007-65F2-4C41-901A-61461ACB2E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3438</c:v>
                </c:pt>
                <c:pt idx="3">
                  <c:v>3281</c:v>
                </c:pt>
                <c:pt idx="6">
                  <c:v>3296</c:v>
                </c:pt>
                <c:pt idx="9">
                  <c:v>3132</c:v>
                </c:pt>
                <c:pt idx="12">
                  <c:v>2885</c:v>
                </c:pt>
              </c:numCache>
            </c:numRef>
          </c:val>
          <c:extLst>
            <c:ext xmlns:c16="http://schemas.microsoft.com/office/drawing/2014/chart" uri="{C3380CC4-5D6E-409C-BE32-E72D297353CC}">
              <c16:uniqueId val="{00000008-65F2-4C41-901A-61461ACB2E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2</c:v>
                </c:pt>
                <c:pt idx="9">
                  <c:v>1</c:v>
                </c:pt>
                <c:pt idx="12">
                  <c:v>0</c:v>
                </c:pt>
              </c:numCache>
            </c:numRef>
          </c:val>
          <c:extLst>
            <c:ext xmlns:c16="http://schemas.microsoft.com/office/drawing/2014/chart" uri="{C3380CC4-5D6E-409C-BE32-E72D297353CC}">
              <c16:uniqueId val="{00000009-65F2-4C41-901A-61461ACB2E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7623</c:v>
                </c:pt>
                <c:pt idx="3">
                  <c:v>7781</c:v>
                </c:pt>
                <c:pt idx="6">
                  <c:v>8193</c:v>
                </c:pt>
                <c:pt idx="9">
                  <c:v>8469</c:v>
                </c:pt>
                <c:pt idx="12">
                  <c:v>8357</c:v>
                </c:pt>
              </c:numCache>
            </c:numRef>
          </c:val>
          <c:extLst>
            <c:ext xmlns:c16="http://schemas.microsoft.com/office/drawing/2014/chart" uri="{C3380CC4-5D6E-409C-BE32-E72D297353CC}">
              <c16:uniqueId val="{0000000A-65F2-4C41-901A-61461ACB2E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1083</c:v>
                </c:pt>
                <c:pt idx="2">
                  <c:v>#N/A</c:v>
                </c:pt>
                <c:pt idx="3">
                  <c:v>#N/A</c:v>
                </c:pt>
                <c:pt idx="4">
                  <c:v>1246</c:v>
                </c:pt>
                <c:pt idx="5">
                  <c:v>#N/A</c:v>
                </c:pt>
                <c:pt idx="6">
                  <c:v>#N/A</c:v>
                </c:pt>
                <c:pt idx="7">
                  <c:v>1616</c:v>
                </c:pt>
                <c:pt idx="8">
                  <c:v>#N/A</c:v>
                </c:pt>
                <c:pt idx="9">
                  <c:v>#N/A</c:v>
                </c:pt>
                <c:pt idx="10">
                  <c:v>2091</c:v>
                </c:pt>
                <c:pt idx="11">
                  <c:v>#N/A</c:v>
                </c:pt>
                <c:pt idx="12">
                  <c:v>#N/A</c:v>
                </c:pt>
                <c:pt idx="13">
                  <c:v>1704</c:v>
                </c:pt>
                <c:pt idx="14">
                  <c:v>#N/A</c:v>
                </c:pt>
              </c:numCache>
            </c:numRef>
          </c:val>
          <c:smooth val="0"/>
          <c:extLst>
            <c:ext xmlns:c16="http://schemas.microsoft.com/office/drawing/2014/chart" uri="{C3380CC4-5D6E-409C-BE32-E72D297353CC}">
              <c16:uniqueId val="{0000000B-65F2-4C41-901A-61461ACB2E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1269</c:v>
                </c:pt>
                <c:pt idx="1">
                  <c:v>1270</c:v>
                </c:pt>
                <c:pt idx="2">
                  <c:v>1272</c:v>
                </c:pt>
              </c:numCache>
            </c:numRef>
          </c:val>
          <c:extLst>
            <c:ext xmlns:c16="http://schemas.microsoft.com/office/drawing/2014/chart" uri="{C3380CC4-5D6E-409C-BE32-E72D297353CC}">
              <c16:uniqueId val="{00000000-4F26-4F10-B034-B0743A5CD6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509</c:v>
                </c:pt>
                <c:pt idx="1">
                  <c:v>400</c:v>
                </c:pt>
                <c:pt idx="2">
                  <c:v>275</c:v>
                </c:pt>
              </c:numCache>
            </c:numRef>
          </c:val>
          <c:extLst>
            <c:ext xmlns:c16="http://schemas.microsoft.com/office/drawing/2014/chart" uri="{C3380CC4-5D6E-409C-BE32-E72D297353CC}">
              <c16:uniqueId val="{00000001-4F26-4F10-B034-B0743A5CD6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1418</c:v>
                </c:pt>
                <c:pt idx="1">
                  <c:v>1165</c:v>
                </c:pt>
                <c:pt idx="2">
                  <c:v>1255</c:v>
                </c:pt>
              </c:numCache>
            </c:numRef>
          </c:val>
          <c:extLst>
            <c:ext xmlns:c16="http://schemas.microsoft.com/office/drawing/2014/chart" uri="{C3380CC4-5D6E-409C-BE32-E72D297353CC}">
              <c16:uniqueId val="{00000002-4F26-4F10-B034-B0743A5CD6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{DAB004CD-92C8-47E3-A0BA-1959A11D3E2C}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C50-4A34-ABD9-C53B06EBEE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{A811AA33-BF21-41B5-A027-5C553BEBC3A7}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50-4A34-ABD9-C53B06EBEE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{799105DD-11F4-4954-A4F2-28A6F72B8325}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50-4A34-ABD9-C53B06EBEE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{5D540BBE-37FD-4F43-8401-5590E76B2C08}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50-4A34-ABD9-C53B06EBEE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{319738D0-2449-49BF-B8FA-FA1C4C1273C3}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50-4A34-ABD9-C53B06EBEE4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{7A3BDBDE-59B7-43C8-8BC8-4ABA5B5FF07E}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C50-4A34-ABD9-C53B06EBEE4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{ECA02C1F-4238-4929-A3E5-1D63C5656EA2}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C50-4A34-ABD9-C53B06EBEE4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{50D33918-8C39-4BE4-ABB5-BBD5C93BDB3F}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C50-4A34-ABD9-C53B06EBEE4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{6B97EF36-FD6E-4139-8962-D589F49A624E}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C50-4A34-ABD9-C53B06EBEE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58.8</c:v>
                </c:pt>
                <c:pt idx="24">
                  <c:v>60.5</c:v>
                </c:pt>
                <c:pt idx="32">
                  <c:v>63.1</c:v>
                </c:pt>
              </c:numCache>
            </c:numRef>
          </c:xVal>
          <c:yVal>
            <c:numRef>
              <c:f>公会計指標分析・財政指標組合せ分析表!$BP$51:$DC$51</c:f>
              <c:numCache>
                <c:formatCode>#,##0.0;"▲ "#,##0.0</c:formatCode>
                <c:ptCount val="40"/>
                <c:pt idx="8">
                  <c:v>40.5</c:v>
                </c:pt>
                <c:pt idx="16">
                  <c:v>53.7</c:v>
                </c:pt>
                <c:pt idx="24">
                  <c:v>69</c:v>
                </c:pt>
                <c:pt idx="32">
                  <c:v>53.8</c:v>
                </c:pt>
              </c:numCache>
            </c:numRef>
          </c:yVal>
          <c:smooth val="0"/>
          <c:extLst>
            <c:ext xmlns:c16="http://schemas.microsoft.com/office/drawing/2014/chart" uri="{C3380CC4-5D6E-409C-BE32-E72D297353CC}">
              <c16:uniqueId val="{00000009-8C50-4A34-ABD9-C53B06EBEE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{43C2837F-B69D-4C17-9B98-54904ABEC509}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C50-4A34-ABD9-C53B06EBEE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{C08B4A99-F34C-4A66-956E-8884C289BD75}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50-4A34-ABD9-C53B06EBEE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{F66F72F2-34A4-448B-B132-35658FD6ABDC}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50-4A34-ABD9-C53B06EBEE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{C7EA1F69-3B95-4B16-A301-6626A2482E2F}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50-4A34-ABD9-C53B06EBEE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{01A3096C-4F71-44EB-83F2-8163C848C568}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50-4A34-ABD9-C53B06EBEE4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{07304164-1018-42AD-B903-22B02C51492E}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C50-4A34-ABD9-C53B06EBEE4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{EEF8CC51-4892-4B8A-96F8-4D27934492F5}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C50-4A34-ABD9-C53B06EBEE4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{4D60769C-C4B8-4C7C-A932-D6F60E8A3101}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C50-4A34-ABD9-C53B06EBEE4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{CD4E7E20-6E9D-411F-BC3C-126122CFCA8A}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C50-4A34-ABD9-C53B06EBEE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C50-4A34-ABD9-C53B06EBEE4D}"/>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{73692226-AFB1-4B85-8CFD-F1F403DC4A71}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008-4780-96AC-B6CB049ED8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{488C9564-E1F4-4D5A-9E9D-95D0214EA386}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08-4780-96AC-B6CB049ED8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{E2C685D5-6697-4063-AE53-908AC97049C6}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08-4780-96AC-B6CB049ED8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{F2AB6275-D3C4-4BF8-A07C-C04B74E6E2E7}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08-4780-96AC-B6CB049ED8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{5BBF2FF6-3DFB-41B7-BF3C-3DBF29282396}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08-4780-96AC-B6CB049ED80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{14D520CE-C52F-43CD-83F3-F454FCE2C977}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008-4780-96AC-B6CB049ED80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{0D63B10C-32A6-4EFA-B493-69AC4D40360C}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008-4780-96AC-B6CB049ED80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{F6A0F9E5-2F78-4CFA-9EEB-FC9A1650F2CA}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008-4780-96AC-B6CB049ED80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{E634F9CF-87C7-4F44-82A1-5AFE807A2EFB}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008-4780-96AC-B6CB049ED8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5.8</c:v>
                </c:pt>
                <c:pt idx="24">
                  <c:v>6.2</c:v>
                </c:pt>
                <c:pt idx="32">
                  <c:v>7</c:v>
                </c:pt>
              </c:numCache>
            </c:numRef>
          </c:xVal>
          <c:yVal>
            <c:numRef>
              <c:f>公会計指標分析・財政指標組合せ分析表!$BP$73:$DC$73</c:f>
              <c:numCache>
                <c:formatCode>#,##0.0;"▲ "#,##0.0</c:formatCode>
                <c:ptCount val="40"/>
                <c:pt idx="0">
                  <c:v>35.299999999999997</c:v>
                </c:pt>
                <c:pt idx="8">
                  <c:v>40.5</c:v>
                </c:pt>
                <c:pt idx="16">
                  <c:v>53.7</c:v>
                </c:pt>
                <c:pt idx="24">
                  <c:v>69</c:v>
                </c:pt>
                <c:pt idx="32">
                  <c:v>53.8</c:v>
                </c:pt>
              </c:numCache>
            </c:numRef>
          </c:yVal>
          <c:smooth val="0"/>
          <c:extLst>
            <c:ext xmlns:c16="http://schemas.microsoft.com/office/drawing/2014/chart" uri="{C3380CC4-5D6E-409C-BE32-E72D297353CC}">
              <c16:uniqueId val="{00000009-5008-4780-96AC-B6CB049ED8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{17510AB5-AF4B-4F82-8CE6-D9EEE6950215}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008-4780-96AC-B6CB049ED8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{CD08A6EF-21E5-40F4-8D38-14B6A1899102}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08-4780-96AC-B6CB049ED8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{1A9062B8-3113-484C-8ABD-D3777F3A8718}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08-4780-96AC-B6CB049ED8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{1BFF748A-B6E2-4431-99C1-86322ACBE331}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08-4780-96AC-B6CB049ED8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{90DD64F8-5AB1-49AE-A437-2BF944FAA8AF}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08-4780-96AC-B6CB049ED804}"/>
                </c:ext>
              </c:extLst>
            </c:dLbl>
            <c:dLbl>
              <c:idx val="8"/>
              <c:layout>
                <c:manualLayout>
                  <c:x val="-2.8829840147400729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{2B05577F-1469-49A1-8267-1E6D021D5640}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008-4780-96AC-B6CB049ED804}"/>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{5F1C263D-551C-48A9-9A24-84D70B0EB998}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008-4780-96AC-B6CB049ED80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{284D3C24-9A0F-44B0-A840-3A618C97103B}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008-4780-96AC-B6CB049ED80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{D59F188C-0AC1-438E-BCA6-FEE0518DBB71}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008-4780-96AC-B6CB049ED8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08-4780-96AC-B6CB049ED804}"/>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年度以降に実施した大型普通建設事業に伴う地方債借入の据置期間終了による元金償還金が増加している。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今後も学校施設等の公共施設及び橋梁等のインフラ施設の長寿命化対策に伴う地方債元利償還金の増加が見込まれる。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財政健全化計画の基本方針である「自立し、持続可能な財政運営」を目指し、将来世代に過度な負担を残さないよう、中長期的に安定的な財政運営を行うため、地方債残高の適切な管理に努める。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地方債については、普通建設事業に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よる新規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発行により地方債残高は増加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傾向にあり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、今後も高止まりすることが見込まれる。事業の必要性や事業効果を考慮し、将来への過度な負担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とならない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よう、財政運営に努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充当可能基金については、総合戦略計画期間の令和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地方創生事業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への充当財源として活用する予定であり、また、医療福祉支援事業への充当財源として予定されており、今後も減少が見込まれる。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基準財政需要額算入見込額については、過疎対策事業債及び合併特例事業債等の償還額の増加が見込まれるため、増加が見込まれる。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比率がさらに上昇することが予想されるため、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財政健全化計画及び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中期財政計画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において規律ある財政運営を推進するよう努め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百万円の取り崩しや、地域福祉基金の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次行政改革計画・財政健全化計画（計画期間：令和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おいて、「自立」し、「持続可能」で、「透明」な財政運営を目指すべき姿としており、基金については、これまで着実に積立ててきた結果、一定規模の基金残高を確保しながらも、今後、大規模災害の発生に伴う財政需要の増加や、経済状況の変化に伴う地方交付税減等の歳入の減少、公共施設の長寿命化対策による公債費の増加等が生じた場合にあっても、適切に対応し、安定的な財政運営を行っていくための備えが必要であり、引き続き、予算の執行段階での経費の節減等により取崩額の縮小に努めるほか、地方財政法に基づき決算剰余金を着実に積み立てるとともに、財政状況も勘案しながら、必要な水準が維持できるよう本来の目的を踏まえたうえで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・まちづくり基金：町民の参加と協働によるまちづくりを推進するため。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・地域福祉基金：高齢者の保健福祉分野の基盤整備を進め、地域福祉の向上を図る。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・人材育成基金：将来を担う優能な人材を育成するため。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・ふるさと創生基金：地域活性化の円滑な実施を図るため・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・森林環境譲与税基金：林業人材育成・担い手の確保、木材利用の促進や普及啓発等の森林整備のため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・まちづくり基金：総合戦略に掲げる地方創生事業への充当財源として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百万円を取り崩した。一方、学校給食費の無償化、保育料及び学童保育料の無償化の子育て支援を目的に過疎地域自立促進特別事業（基金）を財源に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百万円、小水力発電会計からの繰入金を財源として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・地域福祉基金：開業医としてご活躍された名誉町民のご遺族から多額のご寄附を頂き、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・ふるさと創生基金：総合戦略に掲げる地方創生事業への充当財源として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・森林環境譲与税基金：基金事業として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・まちづくり基金及びふるさと創生基金については、令和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年度までを計画期間とする当町の総合戦略に掲げる地方創生事業への充当財源として活用する予定であり、今後も減少が見込まれる。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・地域福祉基金については、町民が安心して暮らすことができるよう、医療・介護支援事業への充当財源として活用する予定であり、今後も減少が見込まれる。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百万円の増加となっている。これは島根県債の運用利息によるものである。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・島根県債の運用利息は、令和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年度に償還があったため減少する。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・大規模災害の発生、経済状況の変化や人口減少による地方交付税や地方税収の減少、公共施設の長寿命化対策等による公債費の増加等に備え、予算編成や予算執行における効率化を図る。令和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年度中期財政計画では安定的な財政運営の備えとして、基金残高の目途を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年度に借り入れた合併特例事業債の繰上償還財源として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年度中期財政計画では、公債費の抑制のために積極的な繰上償還を検討するとしており、令和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年度末までに繰上償還の充当財源として取崩しを予定し、同年度末残高は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DFB6CF-96C0-4270-BFF6-5B5F01E3C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9342E2-7C7A-4B51-9F46-0F6BB3504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0DB15F7-0F18-4BAA-961B-568FF952B56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68ABEE6-2133-4567-8F3D-C0F10C866D2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1765517-F99C-4F2D-8794-82D7F01ACF5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7E87C32-FB2B-41C5-B308-931DCA4E0E3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52CB8BA-267B-4488-9F59-CD21FF3932E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922121E-9CC2-4DD4-B2D6-2851EF34D58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0B1528E-A95B-486F-BE12-FC5DE81F3D3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ADDEF3B-14E5-47E4-BC39-2FCF90C82B5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FFC1782-F8E2-439F-A681-E2DF92E5048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3340F4F-6F5E-4F8C-9062-234A76FFAA3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235721A-47DB-4108-B927-276CD1308F7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9B131FF-F028-47CF-B224-FC47CE9F56E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A6261A6-D1B4-4E03-B5A6-089CF10AF9B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0532244-6CE7-4C5F-892F-FDA90A6EE87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FF544BF-5346-4B51-8CDB-38C824B6799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61509C2-769A-44FA-ACE8-3FB46573743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4146278-8BE3-463D-8A85-52F5EE0915F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0CBAF6A-5C8F-45D0-B05D-D7B629ABC3D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903A645-828C-4EAB-8DEC-3BE379E2EE1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CA07214-BB9A-466C-8A4A-56A7C7A0578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A64F908-8165-4C26-BDA9-18D8E8D1C6B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6984D6-377C-47B7-856B-1DF06CA149F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01252E7-A803-4625-A1CC-EAD10E839FA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8E3AC25-9D96-4067-89AB-3371C1EE3AF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47E5489-15C6-4482-84CE-32BDFC99F8E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4584EBB-490B-4AEB-95E7-06D9666AA31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B39BB92-8A36-4AEA-9799-97DAAB50F1F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6A295F0-2F59-4933-ACC3-F7D808803A9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8BBAF35-A2BB-4CCA-B806-B0322885B55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75C04F0-3508-4154-B9BA-E3EA748E789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3AA94DA-CAD0-4F3B-BA91-9C0BB541250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3C5D8B1-A721-4CBC-91B8-3EBFDDC8528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A70018-6B8A-4470-82C0-2D1A3889463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67EA0AF-FEB9-435B-97E7-40C12999B34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DC37D3B-F78C-4D49-BA9D-5A1B396675E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3D215AA-DD5A-4F77-8123-F84FB6D43F1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891199-5A80-4C56-821A-2A683528CE0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2A92AD2-60D9-4540-859C-D1F6F85DA07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9837555-818C-4D6D-9856-2C0D10C8965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3961DF1-C6C0-402F-B76C-C69A82AF558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93824EA-10D6-4120-88AF-C378EAF80A5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654C238-6DE7-40B1-823E-B4840469909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CC190EF-CAF5-4112-9B76-240D8342579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7933122-CAEB-4D62-8DF7-BEE482CE10E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554536F-7AA9-47BA-B4F9-69BCEC1C0FC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年度の有形固定資産減価償却率は、類似団体平均よりやや低い水準にあるものの、前年度から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％増加しており、固定資産の老朽化が進んでいることを表している。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年間の推移を見ても年々増加し、今後も上昇することが見込まれるため、平成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年度に策定した公共施設等総合管理計画に基づき、想定される資産の更新時期に向けて、更新の優先順位付けや老朽化した施設の集約化・複合化や除却を進めていくことが課題である。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F35A639-E28B-4BD3-A7EA-18195B51C0A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47CFDFC-F567-492B-992B-A8BAF0D759D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90155DE-875C-4938-AEC1-D4027C4FC47A}"/>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DFF8D6E-F297-4D0A-BD47-22B794F87147}"/>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7356C3D-97D1-44BE-987D-E445C0C41F3C}"/>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A587E41-96F7-446A-85F0-8424925C7EBD}"/>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2458E1F-8A6C-4B62-B585-9882E57ABCB7}"/>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3B1C875-7B43-4213-94BD-284B24840336}"/>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FF08D1E-8D5B-439E-ABFF-C0555886A4A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109957-E805-4095-8883-FB96E58F2B3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7ECA18E-0AB6-4A66-99B5-5E8F7A1B385E}"/>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CDD492B-0AE5-43C1-94A5-FB96181C6798}"/>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D4C4C21-74F6-4BB5-A616-9E0A766D7243}"/>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CB8B638-4289-4D55-AE78-C53B37EB8DE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AF3EA24-626F-4687-B755-24957B4D8E7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EDB1972-5F00-4A4D-B440-D207167A981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4F054064-FB81-46B1-81E1-AF5630743575}"/>
            </a:ext>
          </a:extLst>
        </xdr:cNvPr>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ED571A53-D911-42EC-9B28-FD4B1C5873EA}"/>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670B6097-CD18-4D4A-A3C8-FD70C18C85C0}"/>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937A6358-E492-4641-AC15-A582301AD78F}"/>
            </a:ext>
          </a:extLst>
        </xdr:cNvPr>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85F7142E-EC0C-4AEE-BF18-BCF8CC6A2C6D}"/>
            </a:ext>
          </a:extLst>
        </xdr:cNvPr>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901F4932-8961-495C-B3CD-1613115F2326}"/>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9A182E43-BE92-4AE0-94A3-E2C6E54C4B11}"/>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A46ACB8E-2308-475E-B969-093FDBA27F32}"/>
            </a:ext>
          </a:extLst>
        </xdr:cNvPr>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4E6264EA-4DF5-4D9C-963E-F30DD093A96F}"/>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209B22AF-4EBD-41E8-9D0D-91649261D4C9}"/>
            </a:ext>
          </a:extLst>
        </xdr:cNvPr>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11C1D9BD-C92B-42E6-B5E5-FD366C937D36}"/>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82052EA-725E-4CB0-BC9D-2E7F95FE6D9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C507333-7598-4229-A8C9-A02DACC3E57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A242C4-92CD-411B-99B0-4A1BA115D6E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3FAE089-328F-4B26-A0D5-014136BA652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26F1D63-45C4-4F76-B08C-AEF564B7D05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81" name="楕円 80">
          <a:extLst>
            <a:ext uri="{FF2B5EF4-FFF2-40B4-BE49-F238E27FC236}">
              <a16:creationId xmlns:a16="http://schemas.microsoft.com/office/drawing/2014/main" id="{19DA4080-C417-4F93-8F01-B63400EDEE4A}"/>
            </a:ext>
          </a:extLst>
        </xdr:cNvPr>
        <xdr:cNvSpPr/>
      </xdr:nvSpPr>
      <xdr:spPr>
        <a:xfrm>
          <a:off x="4711700" y="52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145326</xdr:rowOff>
    </xdr:from>
    <xdr:ext cx="405111" cy="259045"/>
    <xdr:sp macro="" textlink="">
      <xdr:nvSpPr>
        <xdr:cNvPr id="82" name="有形固定資産減価償却率該当値テキスト">
          <a:extLst>
            <a:ext uri="{FF2B5EF4-FFF2-40B4-BE49-F238E27FC236}">
              <a16:creationId xmlns:a16="http://schemas.microsoft.com/office/drawing/2014/main" id="{98DE48B9-3A17-43CC-8383-922F67A43FFE}"/>
            </a:ext>
          </a:extLst>
        </xdr:cNvPr>
        <xdr:cNvSpPr txBox="1"/>
      </xdr:nvSpPr>
      <xdr:spPr>
        <a:xfrm>
          <a:off x="4813300" y="511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75671</xdr:rowOff>
    </xdr:from>
    <xdr:to>
      <xdr:col>19</xdr:col>
      <xdr:colOff>187325</xdr:colOff>
      <xdr:row>31</xdr:row>
      <xdr:rowOff>5821</xdr:rowOff>
    </xdr:to>
    <xdr:sp macro="" textlink="">
      <xdr:nvSpPr>
        <xdr:cNvPr id="83" name="楕円 82">
          <a:extLst>
            <a:ext uri="{FF2B5EF4-FFF2-40B4-BE49-F238E27FC236}">
              <a16:creationId xmlns:a16="http://schemas.microsoft.com/office/drawing/2014/main" id="{C457D69C-F26D-40F8-A6E5-96200192EA25}"/>
            </a:ext>
          </a:extLst>
        </xdr:cNvPr>
        <xdr:cNvSpPr/>
      </xdr:nvSpPr>
      <xdr:spPr>
        <a:xfrm>
          <a:off x="4000500" y="52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126471</xdr:rowOff>
    </xdr:from>
    <xdr:to>
      <xdr:col>23</xdr:col>
      <xdr:colOff>85725</xdr:colOff>
      <xdr:row>31</xdr:row>
      <xdr:rowOff>1799</xdr:rowOff>
    </xdr:to>
    <xdr:cxnSp macro="">
      <xdr:nvCxnSpPr>
        <xdr:cNvPr id="84" name="直線コネクタ 83">
          <a:extLst>
            <a:ext uri="{FF2B5EF4-FFF2-40B4-BE49-F238E27FC236}">
              <a16:creationId xmlns:a16="http://schemas.microsoft.com/office/drawing/2014/main" id="{2D61D1F8-ED34-4CD7-93E5-92A5F6043071}"/>
            </a:ext>
          </a:extLst>
        </xdr:cNvPr>
        <xdr:cNvCxnSpPr/>
      </xdr:nvCxnSpPr>
      <xdr:spPr>
        <a:xfrm>
          <a:off x="4051300" y="5269971"/>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a:extLst>
            <a:ext uri="{FF2B5EF4-FFF2-40B4-BE49-F238E27FC236}">
              <a16:creationId xmlns:a16="http://schemas.microsoft.com/office/drawing/2014/main" id="{C43AD188-4881-49A7-B4EF-234B14948498}"/>
            </a:ext>
          </a:extLst>
        </xdr:cNvPr>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126471</xdr:rowOff>
    </xdr:to>
    <xdr:cxnSp macro="">
      <xdr:nvCxnSpPr>
        <xdr:cNvPr id="86" name="直線コネクタ 85">
          <a:extLst>
            <a:ext uri="{FF2B5EF4-FFF2-40B4-BE49-F238E27FC236}">
              <a16:creationId xmlns:a16="http://schemas.microsoft.com/office/drawing/2014/main" id="{CDDD18E6-2923-4777-940D-AC00D88DF65D}"/>
            </a:ext>
          </a:extLst>
        </xdr:cNvPr>
        <xdr:cNvCxnSpPr/>
      </xdr:nvCxnSpPr>
      <xdr:spPr>
        <a:xfrm>
          <a:off x="3289300" y="523938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14499</xdr:rowOff>
    </xdr:from>
    <xdr:to>
      <xdr:col>11</xdr:col>
      <xdr:colOff>187325</xdr:colOff>
      <xdr:row>30</xdr:row>
      <xdr:rowOff>116099</xdr:rowOff>
    </xdr:to>
    <xdr:sp macro="" textlink="">
      <xdr:nvSpPr>
        <xdr:cNvPr id="87" name="楕円 86">
          <a:extLst>
            <a:ext uri="{FF2B5EF4-FFF2-40B4-BE49-F238E27FC236}">
              <a16:creationId xmlns:a16="http://schemas.microsoft.com/office/drawing/2014/main" id="{E0373E8C-050A-4BC6-9A90-E264343AABAE}"/>
            </a:ext>
          </a:extLst>
        </xdr:cNvPr>
        <xdr:cNvSpPr/>
      </xdr:nvSpPr>
      <xdr:spPr>
        <a:xfrm>
          <a:off x="2476500" y="51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65299</xdr:rowOff>
    </xdr:from>
    <xdr:to>
      <xdr:col>15</xdr:col>
      <xdr:colOff>136525</xdr:colOff>
      <xdr:row>30</xdr:row>
      <xdr:rowOff>95885</xdr:rowOff>
    </xdr:to>
    <xdr:cxnSp macro="">
      <xdr:nvCxnSpPr>
        <xdr:cNvPr id="88" name="直線コネクタ 87">
          <a:extLst>
            <a:ext uri="{FF2B5EF4-FFF2-40B4-BE49-F238E27FC236}">
              <a16:creationId xmlns:a16="http://schemas.microsoft.com/office/drawing/2014/main" id="{D194E45C-2E7B-42B7-BA48-24BA588583B8}"/>
            </a:ext>
          </a:extLst>
        </xdr:cNvPr>
        <xdr:cNvCxnSpPr/>
      </xdr:nvCxnSpPr>
      <xdr:spPr>
        <a:xfrm>
          <a:off x="2527300" y="5208799"/>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89" name="n_1aveValue有形固定資産減価償却率">
          <a:extLst>
            <a:ext uri="{FF2B5EF4-FFF2-40B4-BE49-F238E27FC236}">
              <a16:creationId xmlns:a16="http://schemas.microsoft.com/office/drawing/2014/main" id="{8675B485-9C21-447F-879F-3A4166E38B4E}"/>
            </a:ext>
          </a:extLst>
        </xdr:cNvPr>
        <xdr:cNvSpPr txBox="1"/>
      </xdr:nvSpPr>
      <xdr:spPr>
        <a:xfrm>
          <a:off x="38360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0" name="n_2aveValue有形固定資産減価償却率">
          <a:extLst>
            <a:ext uri="{FF2B5EF4-FFF2-40B4-BE49-F238E27FC236}">
              <a16:creationId xmlns:a16="http://schemas.microsoft.com/office/drawing/2014/main" id="{9A70D347-4B37-4230-AB9F-000FB8468920}"/>
            </a:ext>
          </a:extLst>
        </xdr:cNvPr>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1" name="n_3aveValue有形固定資産減価償却率">
          <a:extLst>
            <a:ext uri="{FF2B5EF4-FFF2-40B4-BE49-F238E27FC236}">
              <a16:creationId xmlns:a16="http://schemas.microsoft.com/office/drawing/2014/main" id="{149B47D9-607B-4153-B4C7-F36DE28B227C}"/>
            </a:ext>
          </a:extLst>
        </xdr:cNvPr>
        <xdr:cNvSpPr txBox="1"/>
      </xdr:nvSpPr>
      <xdr:spPr>
        <a:xfrm>
          <a:off x="2324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2" name="n_4aveValue有形固定資産減価償却率">
          <a:extLst>
            <a:ext uri="{FF2B5EF4-FFF2-40B4-BE49-F238E27FC236}">
              <a16:creationId xmlns:a16="http://schemas.microsoft.com/office/drawing/2014/main" id="{2B0146D0-4E41-4284-818D-D5AECE26FF99}"/>
            </a:ext>
          </a:extLst>
        </xdr:cNvPr>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22348</xdr:rowOff>
    </xdr:from>
    <xdr:ext cx="405111" cy="259045"/>
    <xdr:sp macro="" textlink="">
      <xdr:nvSpPr>
        <xdr:cNvPr id="93" name="n_1mainValue有形固定資産減価償却率">
          <a:extLst>
            <a:ext uri="{FF2B5EF4-FFF2-40B4-BE49-F238E27FC236}">
              <a16:creationId xmlns:a16="http://schemas.microsoft.com/office/drawing/2014/main" id="{C15D3BD3-D9E7-4F31-89A3-A46851B5182E}"/>
            </a:ext>
          </a:extLst>
        </xdr:cNvPr>
        <xdr:cNvSpPr txBox="1"/>
      </xdr:nvSpPr>
      <xdr:spPr>
        <a:xfrm>
          <a:off x="38360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4" name="n_2mainValue有形固定資産減価償却率">
          <a:extLst>
            <a:ext uri="{FF2B5EF4-FFF2-40B4-BE49-F238E27FC236}">
              <a16:creationId xmlns:a16="http://schemas.microsoft.com/office/drawing/2014/main" id="{BCD341ED-C65C-41F6-95D1-57DDF2ECDA87}"/>
            </a:ext>
          </a:extLst>
        </xdr:cNvPr>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132626</xdr:rowOff>
    </xdr:from>
    <xdr:ext cx="405111" cy="259045"/>
    <xdr:sp macro="" textlink="">
      <xdr:nvSpPr>
        <xdr:cNvPr id="95" name="n_3mainValue有形固定資産減価償却率">
          <a:extLst>
            <a:ext uri="{FF2B5EF4-FFF2-40B4-BE49-F238E27FC236}">
              <a16:creationId xmlns:a16="http://schemas.microsoft.com/office/drawing/2014/main" id="{1C311003-80EC-4A7A-A754-A068B85E12BD}"/>
            </a:ext>
          </a:extLst>
        </xdr:cNvPr>
        <xdr:cNvSpPr txBox="1"/>
      </xdr:nvSpPr>
      <xdr:spPr>
        <a:xfrm>
          <a:off x="2324744" y="4933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20B46718-AD98-4716-9698-E0BB53C7E9A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F625F060-8CD3-4CA7-AD44-8C4F51B2127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A0FD0789-7CB9-4A23-8954-4C5BFD462D8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B512F532-491B-497D-B9AC-9969C0BEA3A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EF500FF-954C-4E40-9034-283DE56FBC6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72AC052-C4E9-4D0A-BA3F-BEF505AEC13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8DA5CEE0-7513-458F-A1CC-AE5902E25B5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27278263-4303-4874-BD4A-243E5D23C9B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8364DDC-7522-449F-8CED-F7A38BA2EDA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5D57AC54-4B92-4007-963A-23E51199FA1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3A61550-38A8-48FD-BB56-D78A02EA734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346E8EB0-C236-46A9-A80C-D3E97E624E3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ED2D3C91-4D97-4A76-B21B-FC4DD4761FC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年度の債務償還比率は、類似団体平均を大きく上回る水準にある。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債務償還に充当できる一般財源（＝償還充当限度額）に対する実質債務の比率を表す指標であり、比率が低いほど債務償還能力が高い（債務の償還原資を経常経費から確保できている）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普通建設事業に伴う地方債発行により地方債残高は増加に転じていることから、事業の必要性や事業効果を考慮し、起債に大きく依存することがないように、財政運営に努める。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79BA9EA-FC2E-403A-8E0A-4D65DB67629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656FC3BA-B74E-4D24-905C-1913EBFD4FD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FA7084F0-5DFF-446A-8F4F-3D29A336158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1D488BB4-8B69-4E65-B796-6D9B7775B0A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D2C55AC7-4206-4A70-9235-2F29E40E0D53}"/>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420858D-A948-4600-9668-37870A7D052A}"/>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71037FD1-EEA7-4D60-9F12-59F11B6B5CA7}"/>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D07CEFEB-A44C-42F1-90DE-3309BEC450F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F1A5D714-16A0-4C61-A642-5256B989D7A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34E2169D-DD5B-44B2-8F7D-BD3F9B2C84B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51CE25E7-8764-4427-AAE2-2DF5C1ABCB37}"/>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3ED7E5FE-5D3D-41E6-A75E-8F73BDA0DCE9}"/>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BE2AACB9-59B2-4344-B5A3-A8FE77AE0BE1}"/>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76169B86-60A1-44B9-9676-8CA8C42F5F4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E43F563C-8F70-4383-9D35-AAC691E638B8}"/>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9224A73-091C-47C2-A493-74E21BE1768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B07F90A4-EA19-499C-ADC7-7B4780D0D21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6" name="直線コネクタ 125">
          <a:extLst>
            <a:ext uri="{FF2B5EF4-FFF2-40B4-BE49-F238E27FC236}">
              <a16:creationId xmlns:a16="http://schemas.microsoft.com/office/drawing/2014/main" id="{FB8DF36D-F596-4382-825F-88DAA4AF3B54}"/>
            </a:ext>
          </a:extLst>
        </xdr:cNvPr>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7" name="債務償還比率最小値テキスト">
          <a:extLst>
            <a:ext uri="{FF2B5EF4-FFF2-40B4-BE49-F238E27FC236}">
              <a16:creationId xmlns:a16="http://schemas.microsoft.com/office/drawing/2014/main" id="{65C00727-65A9-498C-BDCA-0BC117E686BF}"/>
            </a:ext>
          </a:extLst>
        </xdr:cNvPr>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8" name="直線コネクタ 127">
          <a:extLst>
            <a:ext uri="{FF2B5EF4-FFF2-40B4-BE49-F238E27FC236}">
              <a16:creationId xmlns:a16="http://schemas.microsoft.com/office/drawing/2014/main" id="{D96A0196-4635-4BA9-A128-A0711A479D0F}"/>
            </a:ext>
          </a:extLst>
        </xdr:cNvPr>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6087CF74-4F6C-4D3C-A595-76F7702A467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EB40266C-A598-4EA6-BA96-1F2922BF4921}"/>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1" name="債務償還比率平均値テキスト">
          <a:extLst>
            <a:ext uri="{FF2B5EF4-FFF2-40B4-BE49-F238E27FC236}">
              <a16:creationId xmlns:a16="http://schemas.microsoft.com/office/drawing/2014/main" id="{B93AF040-48E3-491F-8A41-8063E97DFAAC}"/>
            </a:ext>
          </a:extLst>
        </xdr:cNvPr>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2" name="フローチャート: 判断 131">
          <a:extLst>
            <a:ext uri="{FF2B5EF4-FFF2-40B4-BE49-F238E27FC236}">
              <a16:creationId xmlns:a16="http://schemas.microsoft.com/office/drawing/2014/main" id="{015317A9-D320-4AFA-97CF-EEE0949167DE}"/>
            </a:ext>
          </a:extLst>
        </xdr:cNvPr>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3" name="フローチャート: 判断 132">
          <a:extLst>
            <a:ext uri="{FF2B5EF4-FFF2-40B4-BE49-F238E27FC236}">
              <a16:creationId xmlns:a16="http://schemas.microsoft.com/office/drawing/2014/main" id="{FE1A56CB-331E-461B-996B-287B6DD6FBC4}"/>
            </a:ext>
          </a:extLst>
        </xdr:cNvPr>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4" name="フローチャート: 判断 133">
          <a:extLst>
            <a:ext uri="{FF2B5EF4-FFF2-40B4-BE49-F238E27FC236}">
              <a16:creationId xmlns:a16="http://schemas.microsoft.com/office/drawing/2014/main" id="{D2412DA1-CE47-4B80-9B5E-7656068F5A2B}"/>
            </a:ext>
          </a:extLst>
        </xdr:cNvPr>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5" name="フローチャート: 判断 134">
          <a:extLst>
            <a:ext uri="{FF2B5EF4-FFF2-40B4-BE49-F238E27FC236}">
              <a16:creationId xmlns:a16="http://schemas.microsoft.com/office/drawing/2014/main" id="{CE98E23F-8095-4A8A-83DA-A269F096E6A6}"/>
            </a:ext>
          </a:extLst>
        </xdr:cNvPr>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6" name="フローチャート: 判断 135">
          <a:extLst>
            <a:ext uri="{FF2B5EF4-FFF2-40B4-BE49-F238E27FC236}">
              <a16:creationId xmlns:a16="http://schemas.microsoft.com/office/drawing/2014/main" id="{FE3D7286-5795-43F6-878A-54FE72AA9BC2}"/>
            </a:ext>
          </a:extLst>
        </xdr:cNvPr>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11181B4-E241-470F-AF93-1DD636AC191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820D00-008E-4D47-8E08-7FC446BFFF1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E546CEB-DF6A-4DAF-9292-B9F4E0D6B53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E6E3C15-AAE6-416E-997E-BF5CF9AA91C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048781D-EB67-4A32-87E3-2BBB3CD0B0D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170652</xdr:rowOff>
    </xdr:from>
    <xdr:to>
      <xdr:col>76</xdr:col>
      <xdr:colOff>73025</xdr:colOff>
      <xdr:row>32</xdr:row>
      <xdr:rowOff>100802</xdr:rowOff>
    </xdr:to>
    <xdr:sp macro="" textlink="">
      <xdr:nvSpPr>
        <xdr:cNvPr id="142" name="楕円 141">
          <a:extLst>
            <a:ext uri="{FF2B5EF4-FFF2-40B4-BE49-F238E27FC236}">
              <a16:creationId xmlns:a16="http://schemas.microsoft.com/office/drawing/2014/main" id="{3E0568A9-BA9C-4663-AF22-29E10C967D20}"/>
            </a:ext>
          </a:extLst>
        </xdr:cNvPr>
        <xdr:cNvSpPr/>
      </xdr:nvSpPr>
      <xdr:spPr>
        <a:xfrm>
          <a:off x="14744700" y="54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149079</xdr:rowOff>
    </xdr:from>
    <xdr:ext cx="469744" cy="259045"/>
    <xdr:sp macro="" textlink="">
      <xdr:nvSpPr>
        <xdr:cNvPr id="143" name="債務償還比率該当値テキスト">
          <a:extLst>
            <a:ext uri="{FF2B5EF4-FFF2-40B4-BE49-F238E27FC236}">
              <a16:creationId xmlns:a16="http://schemas.microsoft.com/office/drawing/2014/main" id="{EDDE80C7-B9D5-4C87-B529-AFD605BE4BA3}"/>
            </a:ext>
          </a:extLst>
        </xdr:cNvPr>
        <xdr:cNvSpPr txBox="1"/>
      </xdr:nvSpPr>
      <xdr:spPr>
        <a:xfrm>
          <a:off x="14846300" y="54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95123</xdr:rowOff>
    </xdr:from>
    <xdr:to>
      <xdr:col>72</xdr:col>
      <xdr:colOff>123825</xdr:colOff>
      <xdr:row>33</xdr:row>
      <xdr:rowOff>25273</xdr:rowOff>
    </xdr:to>
    <xdr:sp macro="" textlink="">
      <xdr:nvSpPr>
        <xdr:cNvPr id="144" name="楕円 143">
          <a:extLst>
            <a:ext uri="{FF2B5EF4-FFF2-40B4-BE49-F238E27FC236}">
              <a16:creationId xmlns:a16="http://schemas.microsoft.com/office/drawing/2014/main" id="{303E3E40-30F3-4596-AAC8-A28DAA3E3827}"/>
            </a:ext>
          </a:extLst>
        </xdr:cNvPr>
        <xdr:cNvSpPr/>
      </xdr:nvSpPr>
      <xdr:spPr>
        <a:xfrm>
          <a:off x="14033500" y="55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50002</xdr:rowOff>
    </xdr:from>
    <xdr:to>
      <xdr:col>76</xdr:col>
      <xdr:colOff>22225</xdr:colOff>
      <xdr:row>32</xdr:row>
      <xdr:rowOff>145923</xdr:rowOff>
    </xdr:to>
    <xdr:cxnSp macro="">
      <xdr:nvCxnSpPr>
        <xdr:cNvPr id="145" name="直線コネクタ 144">
          <a:extLst>
            <a:ext uri="{FF2B5EF4-FFF2-40B4-BE49-F238E27FC236}">
              <a16:creationId xmlns:a16="http://schemas.microsoft.com/office/drawing/2014/main" id="{C8D8A300-9C24-49F7-A78D-1C29DC41F1E0}"/>
            </a:ext>
          </a:extLst>
        </xdr:cNvPr>
        <xdr:cNvCxnSpPr/>
      </xdr:nvCxnSpPr>
      <xdr:spPr>
        <a:xfrm flipV="1">
          <a:off x="14084300" y="5536402"/>
          <a:ext cx="711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113783</xdr:rowOff>
    </xdr:from>
    <xdr:to>
      <xdr:col>68</xdr:col>
      <xdr:colOff>123825</xdr:colOff>
      <xdr:row>33</xdr:row>
      <xdr:rowOff>43933</xdr:rowOff>
    </xdr:to>
    <xdr:sp macro="" textlink="">
      <xdr:nvSpPr>
        <xdr:cNvPr id="146" name="楕円 145">
          <a:extLst>
            <a:ext uri="{FF2B5EF4-FFF2-40B4-BE49-F238E27FC236}">
              <a16:creationId xmlns:a16="http://schemas.microsoft.com/office/drawing/2014/main" id="{DD01943A-5F3A-4FAA-92AA-14B7088D3BC3}"/>
            </a:ext>
          </a:extLst>
        </xdr:cNvPr>
        <xdr:cNvSpPr/>
      </xdr:nvSpPr>
      <xdr:spPr>
        <a:xfrm>
          <a:off x="13271500" y="56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145923</xdr:rowOff>
    </xdr:from>
    <xdr:to>
      <xdr:col>72</xdr:col>
      <xdr:colOff>73025</xdr:colOff>
      <xdr:row>32</xdr:row>
      <xdr:rowOff>164583</xdr:rowOff>
    </xdr:to>
    <xdr:cxnSp macro="">
      <xdr:nvCxnSpPr>
        <xdr:cNvPr id="147" name="直線コネクタ 146">
          <a:extLst>
            <a:ext uri="{FF2B5EF4-FFF2-40B4-BE49-F238E27FC236}">
              <a16:creationId xmlns:a16="http://schemas.microsoft.com/office/drawing/2014/main" id="{6F7DB2A3-4B4B-40AC-AE9B-44062A698DB9}"/>
            </a:ext>
          </a:extLst>
        </xdr:cNvPr>
        <xdr:cNvCxnSpPr/>
      </xdr:nvCxnSpPr>
      <xdr:spPr>
        <a:xfrm flipV="1">
          <a:off x="13322300" y="5632323"/>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89880</xdr:rowOff>
    </xdr:from>
    <xdr:to>
      <xdr:col>64</xdr:col>
      <xdr:colOff>123825</xdr:colOff>
      <xdr:row>33</xdr:row>
      <xdr:rowOff>20030</xdr:rowOff>
    </xdr:to>
    <xdr:sp macro="" textlink="">
      <xdr:nvSpPr>
        <xdr:cNvPr id="148" name="楕円 147">
          <a:extLst>
            <a:ext uri="{FF2B5EF4-FFF2-40B4-BE49-F238E27FC236}">
              <a16:creationId xmlns:a16="http://schemas.microsoft.com/office/drawing/2014/main" id="{F5F6B2D4-CA2B-416B-B510-6E6558AB3D2D}"/>
            </a:ext>
          </a:extLst>
        </xdr:cNvPr>
        <xdr:cNvSpPr/>
      </xdr:nvSpPr>
      <xdr:spPr>
        <a:xfrm>
          <a:off x="12509500" y="55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140680</xdr:rowOff>
    </xdr:from>
    <xdr:to>
      <xdr:col>68</xdr:col>
      <xdr:colOff>73025</xdr:colOff>
      <xdr:row>32</xdr:row>
      <xdr:rowOff>164583</xdr:rowOff>
    </xdr:to>
    <xdr:cxnSp macro="">
      <xdr:nvCxnSpPr>
        <xdr:cNvPr id="149" name="直線コネクタ 148">
          <a:extLst>
            <a:ext uri="{FF2B5EF4-FFF2-40B4-BE49-F238E27FC236}">
              <a16:creationId xmlns:a16="http://schemas.microsoft.com/office/drawing/2014/main" id="{E6981F75-3BF0-4ACD-A8DF-F7EE0066266C}"/>
            </a:ext>
          </a:extLst>
        </xdr:cNvPr>
        <xdr:cNvCxnSpPr/>
      </xdr:nvCxnSpPr>
      <xdr:spPr>
        <a:xfrm>
          <a:off x="12560300" y="5627080"/>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86451</xdr:rowOff>
    </xdr:from>
    <xdr:to>
      <xdr:col>60</xdr:col>
      <xdr:colOff>123825</xdr:colOff>
      <xdr:row>32</xdr:row>
      <xdr:rowOff>16601</xdr:rowOff>
    </xdr:to>
    <xdr:sp macro="" textlink="">
      <xdr:nvSpPr>
        <xdr:cNvPr id="150" name="楕円 149">
          <a:extLst>
            <a:ext uri="{FF2B5EF4-FFF2-40B4-BE49-F238E27FC236}">
              <a16:creationId xmlns:a16="http://schemas.microsoft.com/office/drawing/2014/main" id="{466475C0-B978-4BEE-960B-A9FDCE98C4D6}"/>
            </a:ext>
          </a:extLst>
        </xdr:cNvPr>
        <xdr:cNvSpPr/>
      </xdr:nvSpPr>
      <xdr:spPr>
        <a:xfrm>
          <a:off x="117475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137251</xdr:rowOff>
    </xdr:from>
    <xdr:to>
      <xdr:col>64</xdr:col>
      <xdr:colOff>73025</xdr:colOff>
      <xdr:row>32</xdr:row>
      <xdr:rowOff>140680</xdr:rowOff>
    </xdr:to>
    <xdr:cxnSp macro="">
      <xdr:nvCxnSpPr>
        <xdr:cNvPr id="151" name="直線コネクタ 150">
          <a:extLst>
            <a:ext uri="{FF2B5EF4-FFF2-40B4-BE49-F238E27FC236}">
              <a16:creationId xmlns:a16="http://schemas.microsoft.com/office/drawing/2014/main" id="{F8831955-ACAC-485F-B7C4-434C9289D9BD}"/>
            </a:ext>
          </a:extLst>
        </xdr:cNvPr>
        <xdr:cNvCxnSpPr/>
      </xdr:nvCxnSpPr>
      <xdr:spPr>
        <a:xfrm>
          <a:off x="11798300" y="5452201"/>
          <a:ext cx="762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2" name="n_1aveValue債務償還比率">
          <a:extLst>
            <a:ext uri="{FF2B5EF4-FFF2-40B4-BE49-F238E27FC236}">
              <a16:creationId xmlns:a16="http://schemas.microsoft.com/office/drawing/2014/main" id="{32F1D7EC-4A43-41DA-B397-7ECE5458D0BE}"/>
            </a:ext>
          </a:extLst>
        </xdr:cNvPr>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3" name="n_2aveValue債務償還比率">
          <a:extLst>
            <a:ext uri="{FF2B5EF4-FFF2-40B4-BE49-F238E27FC236}">
              <a16:creationId xmlns:a16="http://schemas.microsoft.com/office/drawing/2014/main" id="{DA8ADF5C-BB95-40C7-A3A8-A7CCA15E3A65}"/>
            </a:ext>
          </a:extLst>
        </xdr:cNvPr>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4" name="n_3aveValue債務償還比率">
          <a:extLst>
            <a:ext uri="{FF2B5EF4-FFF2-40B4-BE49-F238E27FC236}">
              <a16:creationId xmlns:a16="http://schemas.microsoft.com/office/drawing/2014/main" id="{D7881966-19C7-4016-8B7C-2C8A7AA0D3C2}"/>
            </a:ext>
          </a:extLst>
        </xdr:cNvPr>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5" name="n_4aveValue債務償還比率">
          <a:extLst>
            <a:ext uri="{FF2B5EF4-FFF2-40B4-BE49-F238E27FC236}">
              <a16:creationId xmlns:a16="http://schemas.microsoft.com/office/drawing/2014/main" id="{829632F7-0E94-4CAA-B928-6914F8F66BC4}"/>
            </a:ext>
          </a:extLst>
        </xdr:cNvPr>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16400</xdr:rowOff>
    </xdr:from>
    <xdr:ext cx="469744" cy="259045"/>
    <xdr:sp macro="" textlink="">
      <xdr:nvSpPr>
        <xdr:cNvPr id="156" name="n_1mainValue債務償還比率">
          <a:extLst>
            <a:ext uri="{FF2B5EF4-FFF2-40B4-BE49-F238E27FC236}">
              <a16:creationId xmlns:a16="http://schemas.microsoft.com/office/drawing/2014/main" id="{62316B09-5B63-4869-B1C7-6CBEC7223260}"/>
            </a:ext>
          </a:extLst>
        </xdr:cNvPr>
        <xdr:cNvSpPr txBox="1"/>
      </xdr:nvSpPr>
      <xdr:spPr>
        <a:xfrm>
          <a:off x="13836727" y="56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35060</xdr:rowOff>
    </xdr:from>
    <xdr:ext cx="469744" cy="259045"/>
    <xdr:sp macro="" textlink="">
      <xdr:nvSpPr>
        <xdr:cNvPr id="157" name="n_2mainValue債務償還比率">
          <a:extLst>
            <a:ext uri="{FF2B5EF4-FFF2-40B4-BE49-F238E27FC236}">
              <a16:creationId xmlns:a16="http://schemas.microsoft.com/office/drawing/2014/main" id="{77714121-A93D-4108-8B4D-9C8F671494CE}"/>
            </a:ext>
          </a:extLst>
        </xdr:cNvPr>
        <xdr:cNvSpPr txBox="1"/>
      </xdr:nvSpPr>
      <xdr:spPr>
        <a:xfrm>
          <a:off x="13087427" y="56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11157</xdr:rowOff>
    </xdr:from>
    <xdr:ext cx="469744" cy="259045"/>
    <xdr:sp macro="" textlink="">
      <xdr:nvSpPr>
        <xdr:cNvPr id="158" name="n_3mainValue債務償還比率">
          <a:extLst>
            <a:ext uri="{FF2B5EF4-FFF2-40B4-BE49-F238E27FC236}">
              <a16:creationId xmlns:a16="http://schemas.microsoft.com/office/drawing/2014/main" id="{1F2844C0-DFB7-4D26-806D-1FCE979E0682}"/>
            </a:ext>
          </a:extLst>
        </xdr:cNvPr>
        <xdr:cNvSpPr txBox="1"/>
      </xdr:nvSpPr>
      <xdr:spPr>
        <a:xfrm>
          <a:off x="12325427" y="56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7728</xdr:rowOff>
    </xdr:from>
    <xdr:ext cx="469744" cy="259045"/>
    <xdr:sp macro="" textlink="">
      <xdr:nvSpPr>
        <xdr:cNvPr id="159" name="n_4mainValue債務償還比率">
          <a:extLst>
            <a:ext uri="{FF2B5EF4-FFF2-40B4-BE49-F238E27FC236}">
              <a16:creationId xmlns:a16="http://schemas.microsoft.com/office/drawing/2014/main" id="{8A399142-AB24-4295-BACB-5D9C33B15348}"/>
            </a:ext>
          </a:extLst>
        </xdr:cNvPr>
        <xdr:cNvSpPr txBox="1"/>
      </xdr:nvSpPr>
      <xdr:spPr>
        <a:xfrm>
          <a:off x="11563427" y="5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6FF822D6-6144-4A7B-B55C-38B453BDF5D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BD75569B-8613-49BA-A2D8-7EABD44026C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CEC824C5-2EFF-4102-A0EA-58B464E5628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151BA395-7671-4153-8FEB-D8095F5EA2A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234F925-CC1C-49C1-9D54-FF40421BCE3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79D16B73-45FC-4B1B-AD75-E2D798CF615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61D9EE-9B05-4657-A1FC-9E75FC80B1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4E0626-7AF0-4FD5-B0AB-26A15EAB08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5E55DE-F3C2-4065-BDF3-E347B77A0A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D3B57C-1C6B-4137-861F-92EBAF4C1E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8FA1EC-AE7F-4ED2-B17C-DF6FAF7B92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FF4A7B-ADCD-4D04-B1D2-A17AE18D4E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1F5A1B-C783-40F0-9654-EFF66B06DB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BB359E-EBAA-455B-AC8A-B414F1E4FD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C0DFBD-A9B2-41D6-B6F1-E8FD22DBC3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26376F-D6B5-41B7-A4B8-AB94715E87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D6056A-4087-4E1C-9923-C351B9CDC0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6CDE92-6FD8-4F40-8719-DA4C83A449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825105-8761-41BD-AEC9-6F08063330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74A447-BB80-4CF0-89CF-9C1FEFB68B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DF33C6-22EA-4EB9-B6EC-38B616FBD0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38587C-7172-4731-97A0-2DA9923BAF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929D6F-E2F9-4885-B278-1BFE47C851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A49E37-C7DB-4265-8854-67896D5EFA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615990-84CE-4335-BFF5-B562988155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3DB211-D80D-4D73-B15D-6FA6D1D8C6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8E9336-4CE0-40FE-B594-DC2BF68A12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08FE3C-0BC3-42F9-8672-73C5400380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5D9F44-2BA2-478F-B87E-A90D1D1712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8882F1-0BAD-483A-B6EA-AE9EA25972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966CE3-6051-48CE-94B2-BD11848946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B0B3F9-BC3C-4BF7-AAC8-E08600B779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10E501-AB28-4EBA-9291-7E41925C43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B6BF40-6E24-43E2-9FA2-67BDF1D0EE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F46A6F-DB8A-4D54-A42A-407555D913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B294BB-34C3-4E72-9994-1EA3101B12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A39B4B-5BF4-4CFE-B757-A79701DD62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E1842A-A921-4BF4-B81C-8EDD3F6ABA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F3D146-5C33-4DF3-8C45-F4625094F6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9B5FC4-B888-46AB-9BAC-C59C95B78D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567D39-C841-486A-BC94-8700F9DC9C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ACD29E-3163-41B1-A10F-12ECC3DC95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BA4E5D-FC91-4660-A5A2-6D4144E692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E6FBEC-57F5-4147-BC8A-29055DE7C9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154DFA-A695-49F1-BE02-FAD39AC6FE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A29A8F-4040-4A22-94C3-F252B203A6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3F717A-7C83-4B13-8165-7757D10E5A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B28F57-D8CE-4B27-A2B7-1E553513BC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D510183-13AA-4A7A-B8FE-C3C2CE9ADA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1FA689-0E54-4201-A186-8AFF78771E4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D9BFC6-7FB8-4943-B679-7116052712E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976C4DB-D5E9-4959-B74D-412394B3279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A6E41D2-E86B-4B58-8216-5E720069019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BCB183-1918-4338-A6D3-AD7C8B171B7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9BDB18-DBA9-4D40-9C8A-FE86B5554A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153A7B5-F4EA-482B-9BF4-B9E0DF30DC3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AEDF7FA-4416-4A5A-A341-F5E32CA65A4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436D4B-120E-4C9B-9811-A1A923DBF9D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56E2565-6008-4722-AAD9-6CB2DF0AC6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60814E-CD73-4B3C-8E19-6785DD73210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D57A88A-3720-4CEC-BD4C-24B9E0E7BA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24E3A47B-A9E8-4423-A273-4783D2A1FE3F}"/>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83E25D4-5979-4FD2-8237-01B2DDA7BA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FEF6E33-7B62-4BBB-B924-FFC7FA23416F}"/>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C72C2113-8F97-4AD1-AB96-150E5951A842}"/>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330B61D7-7775-4334-B242-EC144990521D}"/>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2530841-485A-4084-A907-797A2CCEF97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A1FACDD-5728-4E99-9743-F8CA0A6A149D}"/>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E9C35DC5-5230-458E-A354-E0DF74901237}"/>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8A25DC70-FCF6-407F-B99D-67D0EA21CA48}"/>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1B582EAE-8638-459D-BADB-92A8E1618B95}"/>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99F2BFA-2AB3-4D6D-8603-B6D7EFD0CECE}"/>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2BA1D7-74A5-4F29-82B9-DCFBDE0793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691B4D-0951-420C-B174-3374EB1471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88CCD9-E1DF-482A-B310-D6EA8141A2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2AC11B-8C8A-4E80-BAE0-D2E311F374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AA906D-D8F1-498E-B7D8-96A3CF262D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BFD4EE35-90BF-4E2B-92BA-3B16FADD2543}"/>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A00CE1A6-1AE4-41B6-BDBB-FCC4DC8EA1E6}"/>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8EF73D28-03F2-4D23-856C-CD96790EBB4F}"/>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FC5C373C-0F66-4776-8B9B-1B1D67724974}"/>
            </a:ext>
          </a:extLst>
        </xdr:cNvPr>
        <xdr:cNvCxnSpPr/>
      </xdr:nvCxnSpPr>
      <xdr:spPr>
        <a:xfrm>
          <a:off x="3797300" y="6537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7" name="楕円 76">
          <a:extLst>
            <a:ext uri="{FF2B5EF4-FFF2-40B4-BE49-F238E27FC236}">
              <a16:creationId xmlns:a16="http://schemas.microsoft.com/office/drawing/2014/main" id="{87655EE1-6236-4282-BC29-25A6242AE6A6}"/>
            </a:ext>
          </a:extLst>
        </xdr:cNvPr>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158115</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CC6B07D4-BE88-4793-A59D-234D15114452}"/>
            </a:ext>
          </a:extLst>
        </xdr:cNvPr>
        <xdr:cNvCxnSpPr/>
      </xdr:nvCxnSpPr>
      <xdr:spPr>
        <a:xfrm>
          <a:off x="2908300" y="6501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a:extLst>
            <a:ext uri="{FF2B5EF4-FFF2-40B4-BE49-F238E27FC236}">
              <a16:creationId xmlns:a16="http://schemas.microsoft.com/office/drawing/2014/main" id="{952B1B24-C421-44AB-98C6-F565EE0065FA}"/>
            </a:ext>
          </a:extLst>
        </xdr:cNvPr>
        <xdr:cNvSpPr/>
      </xdr:nvSpPr>
      <xdr:spPr>
        <a:xfrm>
          <a:off x="196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158115</xdr:rowOff>
    </xdr:to>
    <xdr:cxnSp macro="">
      <xdr:nvCxnSpPr>
        <xdr:cNvPr id="80" name="直線コネクタ 79">
          <a:extLst>
            <a:ext uri="{FF2B5EF4-FFF2-40B4-BE49-F238E27FC236}">
              <a16:creationId xmlns:a16="http://schemas.microsoft.com/office/drawing/2014/main" id="{2A7AEFF7-58A0-4876-BF8A-FC25C87C07A1}"/>
            </a:ext>
          </a:extLst>
        </xdr:cNvPr>
        <xdr:cNvCxnSpPr/>
      </xdr:nvCxnSpPr>
      <xdr:spPr>
        <a:xfrm>
          <a:off x="2019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1" name="n_1aveValue【道路】&#10;有形固定資産減価償却率">
          <a:extLst>
            <a:ext uri="{FF2B5EF4-FFF2-40B4-BE49-F238E27FC236}">
              <a16:creationId xmlns:a16="http://schemas.microsoft.com/office/drawing/2014/main" id="{765DC55A-734D-4FB5-807A-ACB7D2DB8C3E}"/>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3E2E67B0-E899-4707-8DE7-49244551F228}"/>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3" name="n_3aveValue【道路】&#10;有形固定資産減価償却率">
          <a:extLst>
            <a:ext uri="{FF2B5EF4-FFF2-40B4-BE49-F238E27FC236}">
              <a16:creationId xmlns:a16="http://schemas.microsoft.com/office/drawing/2014/main" id="{F4D464BB-BF84-4B3C-BE0E-1B4A2BEE036E}"/>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a:extLst>
            <a:ext uri="{FF2B5EF4-FFF2-40B4-BE49-F238E27FC236}">
              <a16:creationId xmlns:a16="http://schemas.microsoft.com/office/drawing/2014/main" id="{E595A681-A9BB-45C6-A98F-3A77F0F2B9C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85" name="n_1mainValue【道路】&#10;有形固定資産減価償却率">
          <a:extLst>
            <a:ext uri="{FF2B5EF4-FFF2-40B4-BE49-F238E27FC236}">
              <a16:creationId xmlns:a16="http://schemas.microsoft.com/office/drawing/2014/main" id="{4664FE54-D71E-4158-B66B-55BE90AD1C1E}"/>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6" name="n_2mainValue【道路】&#10;有形固定資産減価償却率">
          <a:extLst>
            <a:ext uri="{FF2B5EF4-FFF2-40B4-BE49-F238E27FC236}">
              <a16:creationId xmlns:a16="http://schemas.microsoft.com/office/drawing/2014/main" id="{5439EDF1-93B4-4A5F-984B-69C13ECAD5A7}"/>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15892</xdr:rowOff>
    </xdr:from>
    <xdr:ext cx="405111" cy="259045"/>
    <xdr:sp macro="" textlink="">
      <xdr:nvSpPr>
        <xdr:cNvPr id="87" name="n_3mainValue【道路】&#10;有形固定資産減価償却率">
          <a:extLst>
            <a:ext uri="{FF2B5EF4-FFF2-40B4-BE49-F238E27FC236}">
              <a16:creationId xmlns:a16="http://schemas.microsoft.com/office/drawing/2014/main" id="{CD073092-8F71-4E58-AD7B-E2F16806BFF5}"/>
            </a:ext>
          </a:extLst>
        </xdr:cNvPr>
        <xdr:cNvSpPr txBox="1"/>
      </xdr:nvSpPr>
      <xdr:spPr>
        <a:xfrm>
          <a:off x="1816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EAAE2E2-81BE-4FBF-A4CD-AB9F45EA6F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8CCB5184-AA38-4C65-8F9F-32D6B0E7F1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98D4D08-C22C-478C-8298-AFB4ED3838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826A58E-F43A-4F22-BC9F-680954C1AD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FC0E740-7820-467A-92F6-3CB9824A90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1A350E8-000E-49F7-8695-FC7F9BD35B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27D56DD3-4F90-4E0F-85CD-7C66BD76EB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16C49FB-C0B3-4C7F-AAB6-E27F5F7C87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D45CB0D-CF96-4C8B-953B-0CC1721E6D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77DCFED-220F-4730-AC89-CB506C6D80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54F10619-7E4D-46E2-BB49-2C82F8A0CAF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E441A768-AC48-41F3-B1BF-36F6E4AF75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2230656-60A8-4932-9884-6AC1F7EAF04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C1C494DA-DEE0-4AC2-B6FE-4BED6D3A6EB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CE5FD5F7-4E1F-4E50-9B20-F49C771913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9DF564AA-91B4-4AB2-9525-08BF2ACE1283}"/>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5F2D69AD-E2A0-48A7-91F0-00E3B88405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5405E195-F73E-431D-AA83-94D0B114A0BC}"/>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AB793589-6C8B-430D-81F8-B75CD33511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AA78272A-7087-4F34-A99C-687D1BFB636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21BB634-8935-4F98-943E-FE978432E8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520F7B82-7B18-43B2-BD23-D7E894595DB5}"/>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1E3FC9A-5230-4322-BDAE-6FB825A929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a:extLst>
            <a:ext uri="{FF2B5EF4-FFF2-40B4-BE49-F238E27FC236}">
              <a16:creationId xmlns:a16="http://schemas.microsoft.com/office/drawing/2014/main" id="{C7C068EF-53B1-47EA-A4F7-243B91F01A66}"/>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a:extLst>
            <a:ext uri="{FF2B5EF4-FFF2-40B4-BE49-F238E27FC236}">
              <a16:creationId xmlns:a16="http://schemas.microsoft.com/office/drawing/2014/main" id="{2D99E8E7-204B-4AA6-A8DA-FFF5C97C3D48}"/>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a:extLst>
            <a:ext uri="{FF2B5EF4-FFF2-40B4-BE49-F238E27FC236}">
              <a16:creationId xmlns:a16="http://schemas.microsoft.com/office/drawing/2014/main" id="{B2ABD03B-53F4-4487-95F4-2ABB884712CB}"/>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a:extLst>
            <a:ext uri="{FF2B5EF4-FFF2-40B4-BE49-F238E27FC236}">
              <a16:creationId xmlns:a16="http://schemas.microsoft.com/office/drawing/2014/main" id="{CAB2E71E-A43A-4C23-A80D-82AA24D06EE6}"/>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a:extLst>
            <a:ext uri="{FF2B5EF4-FFF2-40B4-BE49-F238E27FC236}">
              <a16:creationId xmlns:a16="http://schemas.microsoft.com/office/drawing/2014/main" id="{65AB566A-DEDB-46B1-B22B-CF062835193A}"/>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a:extLst>
            <a:ext uri="{FF2B5EF4-FFF2-40B4-BE49-F238E27FC236}">
              <a16:creationId xmlns:a16="http://schemas.microsoft.com/office/drawing/2014/main" id="{2BC279D3-5AEB-4076-B3CE-D3FBD8F96345}"/>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a:extLst>
            <a:ext uri="{FF2B5EF4-FFF2-40B4-BE49-F238E27FC236}">
              <a16:creationId xmlns:a16="http://schemas.microsoft.com/office/drawing/2014/main" id="{F4A28EAD-EDD6-4571-88FD-7D863AFB08E4}"/>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a:extLst>
            <a:ext uri="{FF2B5EF4-FFF2-40B4-BE49-F238E27FC236}">
              <a16:creationId xmlns:a16="http://schemas.microsoft.com/office/drawing/2014/main" id="{5555FF55-077D-4CE1-BBEB-650C1259A052}"/>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a:extLst>
            <a:ext uri="{FF2B5EF4-FFF2-40B4-BE49-F238E27FC236}">
              <a16:creationId xmlns:a16="http://schemas.microsoft.com/office/drawing/2014/main" id="{350D4F5D-9949-458E-9347-6F82A93D19FB}"/>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a:extLst>
            <a:ext uri="{FF2B5EF4-FFF2-40B4-BE49-F238E27FC236}">
              <a16:creationId xmlns:a16="http://schemas.microsoft.com/office/drawing/2014/main" id="{A01BA654-B001-417E-8CCA-F1590402B482}"/>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a:extLst>
            <a:ext uri="{FF2B5EF4-FFF2-40B4-BE49-F238E27FC236}">
              <a16:creationId xmlns:a16="http://schemas.microsoft.com/office/drawing/2014/main" id="{9F5E234C-B960-4F9A-A63D-1F4EEB424403}"/>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0E56594-82EB-433E-9FC9-96948D2926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F4EC763-B0A6-4FF5-B10B-37CB1E4ABAB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392958-C356-45DE-91BF-A3973E0F5E0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5F5EAFB-C098-41BC-8359-EB40371C94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C4B2B2-04D8-4429-9161-EFB025E4B2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148599</xdr:rowOff>
    </xdr:from>
    <xdr:to>
      <xdr:col>55</xdr:col>
      <xdr:colOff>50800</xdr:colOff>
      <xdr:row>42</xdr:row>
      <xdr:rowOff>78749</xdr:rowOff>
    </xdr:to>
    <xdr:sp macro="" textlink="">
      <xdr:nvSpPr>
        <xdr:cNvPr id="127" name="楕円 126">
          <a:extLst>
            <a:ext uri="{FF2B5EF4-FFF2-40B4-BE49-F238E27FC236}">
              <a16:creationId xmlns:a16="http://schemas.microsoft.com/office/drawing/2014/main" id="{EA327E9B-C47F-43D1-A4B1-9052ED2D293C}"/>
            </a:ext>
          </a:extLst>
        </xdr:cNvPr>
        <xdr:cNvSpPr/>
      </xdr:nvSpPr>
      <xdr:spPr>
        <a:xfrm>
          <a:off x="10426700" y="717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a:extLst>
            <a:ext uri="{FF2B5EF4-FFF2-40B4-BE49-F238E27FC236}">
              <a16:creationId xmlns:a16="http://schemas.microsoft.com/office/drawing/2014/main" id="{3A6FE6CA-5A63-4A1E-944D-B2703E87EE0F}"/>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149025</xdr:rowOff>
    </xdr:from>
    <xdr:to>
      <xdr:col>50</xdr:col>
      <xdr:colOff>165100</xdr:colOff>
      <xdr:row>42</xdr:row>
      <xdr:rowOff>79175</xdr:rowOff>
    </xdr:to>
    <xdr:sp macro="" textlink="">
      <xdr:nvSpPr>
        <xdr:cNvPr id="129" name="楕円 128">
          <a:extLst>
            <a:ext uri="{FF2B5EF4-FFF2-40B4-BE49-F238E27FC236}">
              <a16:creationId xmlns:a16="http://schemas.microsoft.com/office/drawing/2014/main" id="{BC1DA6AE-BA05-4BBC-A09C-A955F9910091}"/>
            </a:ext>
          </a:extLst>
        </xdr:cNvPr>
        <xdr:cNvSpPr/>
      </xdr:nvSpPr>
      <xdr:spPr>
        <a:xfrm>
          <a:off x="9588500" y="7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27949</xdr:rowOff>
    </xdr:from>
    <xdr:to>
      <xdr:col>55</xdr:col>
      <xdr:colOff>0</xdr:colOff>
      <xdr:row>42</xdr:row>
      <xdr:rowOff>28375</xdr:rowOff>
    </xdr:to>
    <xdr:cxnSp macro="">
      <xdr:nvCxnSpPr>
        <xdr:cNvPr id="130" name="直線コネクタ 129">
          <a:extLst>
            <a:ext uri="{FF2B5EF4-FFF2-40B4-BE49-F238E27FC236}">
              <a16:creationId xmlns:a16="http://schemas.microsoft.com/office/drawing/2014/main" id="{834B0E85-2BCB-494E-8595-618D9F33D092}"/>
            </a:ext>
          </a:extLst>
        </xdr:cNvPr>
        <xdr:cNvCxnSpPr/>
      </xdr:nvCxnSpPr>
      <xdr:spPr>
        <a:xfrm flipV="1">
          <a:off x="9639300" y="7228849"/>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149037</xdr:rowOff>
    </xdr:from>
    <xdr:to>
      <xdr:col>46</xdr:col>
      <xdr:colOff>38100</xdr:colOff>
      <xdr:row>42</xdr:row>
      <xdr:rowOff>79187</xdr:rowOff>
    </xdr:to>
    <xdr:sp macro="" textlink="">
      <xdr:nvSpPr>
        <xdr:cNvPr id="131" name="楕円 130">
          <a:extLst>
            <a:ext uri="{FF2B5EF4-FFF2-40B4-BE49-F238E27FC236}">
              <a16:creationId xmlns:a16="http://schemas.microsoft.com/office/drawing/2014/main" id="{A7C921DD-378C-49AD-BD4E-B3AA035ADA48}"/>
            </a:ext>
          </a:extLst>
        </xdr:cNvPr>
        <xdr:cNvSpPr/>
      </xdr:nvSpPr>
      <xdr:spPr>
        <a:xfrm>
          <a:off x="8699500" y="71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28375</xdr:rowOff>
    </xdr:from>
    <xdr:to>
      <xdr:col>50</xdr:col>
      <xdr:colOff>114300</xdr:colOff>
      <xdr:row>42</xdr:row>
      <xdr:rowOff>28387</xdr:rowOff>
    </xdr:to>
    <xdr:cxnSp macro="">
      <xdr:nvCxnSpPr>
        <xdr:cNvPr id="132" name="直線コネクタ 131">
          <a:extLst>
            <a:ext uri="{FF2B5EF4-FFF2-40B4-BE49-F238E27FC236}">
              <a16:creationId xmlns:a16="http://schemas.microsoft.com/office/drawing/2014/main" id="{E277DBB3-E73F-48F2-A732-63DC9330D40B}"/>
            </a:ext>
          </a:extLst>
        </xdr:cNvPr>
        <xdr:cNvCxnSpPr/>
      </xdr:nvCxnSpPr>
      <xdr:spPr>
        <a:xfrm flipV="1">
          <a:off x="8750300" y="722927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149141</xdr:rowOff>
    </xdr:from>
    <xdr:to>
      <xdr:col>41</xdr:col>
      <xdr:colOff>101600</xdr:colOff>
      <xdr:row>42</xdr:row>
      <xdr:rowOff>79291</xdr:rowOff>
    </xdr:to>
    <xdr:sp macro="" textlink="">
      <xdr:nvSpPr>
        <xdr:cNvPr id="133" name="楕円 132">
          <a:extLst>
            <a:ext uri="{FF2B5EF4-FFF2-40B4-BE49-F238E27FC236}">
              <a16:creationId xmlns:a16="http://schemas.microsoft.com/office/drawing/2014/main" id="{1359A421-99E6-40F6-AFB6-721F0506C7AD}"/>
            </a:ext>
          </a:extLst>
        </xdr:cNvPr>
        <xdr:cNvSpPr/>
      </xdr:nvSpPr>
      <xdr:spPr>
        <a:xfrm>
          <a:off x="7810500" y="71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28387</xdr:rowOff>
    </xdr:from>
    <xdr:to>
      <xdr:col>45</xdr:col>
      <xdr:colOff>177800</xdr:colOff>
      <xdr:row>42</xdr:row>
      <xdr:rowOff>28491</xdr:rowOff>
    </xdr:to>
    <xdr:cxnSp macro="">
      <xdr:nvCxnSpPr>
        <xdr:cNvPr id="134" name="直線コネクタ 133">
          <a:extLst>
            <a:ext uri="{FF2B5EF4-FFF2-40B4-BE49-F238E27FC236}">
              <a16:creationId xmlns:a16="http://schemas.microsoft.com/office/drawing/2014/main" id="{A67D3639-097F-472E-A74B-5108E3F6913E}"/>
            </a:ext>
          </a:extLst>
        </xdr:cNvPr>
        <xdr:cNvCxnSpPr/>
      </xdr:nvCxnSpPr>
      <xdr:spPr>
        <a:xfrm flipV="1">
          <a:off x="7861300" y="722928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a:extLst>
            <a:ext uri="{FF2B5EF4-FFF2-40B4-BE49-F238E27FC236}">
              <a16:creationId xmlns:a16="http://schemas.microsoft.com/office/drawing/2014/main" id="{AD98CD42-FA8F-4BAD-A76D-E4A09890BED2}"/>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a:extLst>
            <a:ext uri="{FF2B5EF4-FFF2-40B4-BE49-F238E27FC236}">
              <a16:creationId xmlns:a16="http://schemas.microsoft.com/office/drawing/2014/main" id="{3DB2694B-5C03-4B85-AED3-0A5B10BE74B4}"/>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a:extLst>
            <a:ext uri="{FF2B5EF4-FFF2-40B4-BE49-F238E27FC236}">
              <a16:creationId xmlns:a16="http://schemas.microsoft.com/office/drawing/2014/main" id="{322CE97B-8910-4F74-8477-59F25E6E8A26}"/>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a:extLst>
            <a:ext uri="{FF2B5EF4-FFF2-40B4-BE49-F238E27FC236}">
              <a16:creationId xmlns:a16="http://schemas.microsoft.com/office/drawing/2014/main" id="{28049B3B-B59D-4B84-B0B9-C92301E8BEBB}"/>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70302</xdr:rowOff>
    </xdr:from>
    <xdr:ext cx="534377" cy="259045"/>
    <xdr:sp macro="" textlink="">
      <xdr:nvSpPr>
        <xdr:cNvPr id="139" name="n_1mainValue【道路】&#10;一人当たり延長">
          <a:extLst>
            <a:ext uri="{FF2B5EF4-FFF2-40B4-BE49-F238E27FC236}">
              <a16:creationId xmlns:a16="http://schemas.microsoft.com/office/drawing/2014/main" id="{96001770-F30E-468F-8C0B-B8BAD1F2CF56}"/>
            </a:ext>
          </a:extLst>
        </xdr:cNvPr>
        <xdr:cNvSpPr txBox="1"/>
      </xdr:nvSpPr>
      <xdr:spPr>
        <a:xfrm>
          <a:off x="9359411" y="72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70314</xdr:rowOff>
    </xdr:from>
    <xdr:ext cx="534377" cy="259045"/>
    <xdr:sp macro="" textlink="">
      <xdr:nvSpPr>
        <xdr:cNvPr id="140" name="n_2mainValue【道路】&#10;一人当たり延長">
          <a:extLst>
            <a:ext uri="{FF2B5EF4-FFF2-40B4-BE49-F238E27FC236}">
              <a16:creationId xmlns:a16="http://schemas.microsoft.com/office/drawing/2014/main" id="{5C368B5A-9C8F-4B81-A865-BDB73C466913}"/>
            </a:ext>
          </a:extLst>
        </xdr:cNvPr>
        <xdr:cNvSpPr txBox="1"/>
      </xdr:nvSpPr>
      <xdr:spPr>
        <a:xfrm>
          <a:off x="8483111" y="72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70418</xdr:rowOff>
    </xdr:from>
    <xdr:ext cx="534377" cy="259045"/>
    <xdr:sp macro="" textlink="">
      <xdr:nvSpPr>
        <xdr:cNvPr id="141" name="n_3mainValue【道路】&#10;一人当たり延長">
          <a:extLst>
            <a:ext uri="{FF2B5EF4-FFF2-40B4-BE49-F238E27FC236}">
              <a16:creationId xmlns:a16="http://schemas.microsoft.com/office/drawing/2014/main" id="{ACEC4D6F-2B4E-4A16-853F-C032BF2FA4F1}"/>
            </a:ext>
          </a:extLst>
        </xdr:cNvPr>
        <xdr:cNvSpPr txBox="1"/>
      </xdr:nvSpPr>
      <xdr:spPr>
        <a:xfrm>
          <a:off x="7594111" y="72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76B5C60-52D0-4F9B-A7DE-EF3A7E5E40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ADEF15BF-4495-4A59-98A7-FE903EB1C7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E922EA2-3D4A-4388-877F-4DE63BD37A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A36235A2-699C-444E-A66D-15D944DB9D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7C45514-C0A5-4068-BED4-5AC33FF0F5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7EB24AF-CC92-4A43-91AE-877B6C9376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3C6B7D7E-97B3-47AB-9EF6-5FA32BF2A1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7E5510-2AAE-4787-BDDB-2715FC8795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DCD8316-F565-44A7-A801-E3D5597637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4EC6EC6E-1713-4193-A8FA-EE928972EA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F2082F1F-BEB7-4686-8412-B99C0EA545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23CF3C1C-EFB9-4E4F-B586-DD004BE1BD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B4D6A2D-3C33-42B5-B818-829EBEB781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6313DD5E-5319-40F9-BD47-BA5248804C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7FEDEA44-EE59-4E52-8737-CF343C71CF5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3516FA86-51E2-4B8F-B8CD-8A3A42846C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791167BA-E41B-4A22-9E0B-66D3193B1F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F4CB5784-4ACA-42A9-B4FB-100D73630B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E8F06B2-4E37-4753-AFC0-F18CD6DFCF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5F0D7EBC-DDA0-4C85-9AF9-ADC416A98A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518758B7-31DB-4951-AD79-339DA4D1107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4471A10F-5815-4C86-B521-936A2FA668D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42122A31-74BD-45B4-A514-E064F1C2654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C8AA227-6BDD-485D-B713-F5C8D011CE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7ED16159-6839-45BB-97A7-2DA31D0106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a:extLst>
            <a:ext uri="{FF2B5EF4-FFF2-40B4-BE49-F238E27FC236}">
              <a16:creationId xmlns:a16="http://schemas.microsoft.com/office/drawing/2014/main" id="{95D0ADB7-2799-40E1-A53C-79666FF7505E}"/>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ADF8D28F-07BD-4FEB-9636-711DE0A5899E}"/>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a:extLst>
            <a:ext uri="{FF2B5EF4-FFF2-40B4-BE49-F238E27FC236}">
              <a16:creationId xmlns:a16="http://schemas.microsoft.com/office/drawing/2014/main" id="{DD335E39-81B1-4553-B5B4-CFCA63BDB65B}"/>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CDA760D9-118D-41B1-A9D3-C3A114A29747}"/>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a:extLst>
            <a:ext uri="{FF2B5EF4-FFF2-40B4-BE49-F238E27FC236}">
              <a16:creationId xmlns:a16="http://schemas.microsoft.com/office/drawing/2014/main" id="{BC787DAF-6228-4EF2-92E5-6C94A8966A66}"/>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10ED52CF-C9AE-4F69-BD56-E380E13DB1BC}"/>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EE734BDC-294C-45CB-8B20-C47C766EF3D9}"/>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a:extLst>
            <a:ext uri="{FF2B5EF4-FFF2-40B4-BE49-F238E27FC236}">
              <a16:creationId xmlns:a16="http://schemas.microsoft.com/office/drawing/2014/main" id="{5F96D030-E419-491F-B667-0E6309313AEB}"/>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a:extLst>
            <a:ext uri="{FF2B5EF4-FFF2-40B4-BE49-F238E27FC236}">
              <a16:creationId xmlns:a16="http://schemas.microsoft.com/office/drawing/2014/main" id="{5A0C600E-003D-4A07-A3A1-FBFB5749CFC5}"/>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a:extLst>
            <a:ext uri="{FF2B5EF4-FFF2-40B4-BE49-F238E27FC236}">
              <a16:creationId xmlns:a16="http://schemas.microsoft.com/office/drawing/2014/main" id="{D2327B82-3AC8-467C-8A34-F7DF04B7A82B}"/>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a:extLst>
            <a:ext uri="{FF2B5EF4-FFF2-40B4-BE49-F238E27FC236}">
              <a16:creationId xmlns:a16="http://schemas.microsoft.com/office/drawing/2014/main" id="{C103D070-9240-418F-883B-1B5B3D283367}"/>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64DEBF4-DEF3-4BC3-B17F-3D6DCDF22E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335CB4B-F187-4117-AF56-ACA4846F3E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C1B51B1-75C4-484B-81B1-59D2319829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05DEBB9-513F-41EA-84BD-FF5A4B5247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F816EC1-7574-48FB-80E3-97B4EF5CDF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3" name="楕円 182">
          <a:extLst>
            <a:ext uri="{FF2B5EF4-FFF2-40B4-BE49-F238E27FC236}">
              <a16:creationId xmlns:a16="http://schemas.microsoft.com/office/drawing/2014/main" id="{417C9F6C-CB99-44B4-803E-0CEA175B5457}"/>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7115DCB8-1505-451F-AB15-F757E433CBC2}"/>
            </a:ext>
          </a:extLst>
        </xdr:cNvPr>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85" name="楕円 184">
          <a:extLst>
            <a:ext uri="{FF2B5EF4-FFF2-40B4-BE49-F238E27FC236}">
              <a16:creationId xmlns:a16="http://schemas.microsoft.com/office/drawing/2014/main" id="{747A8214-4099-471B-BA47-34B523052689}"/>
            </a:ext>
          </a:extLst>
        </xdr:cNvPr>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14696</xdr:rowOff>
    </xdr:to>
    <xdr:cxnSp macro="">
      <xdr:nvCxnSpPr>
        <xdr:cNvPr id="186" name="直線コネクタ 185">
          <a:extLst>
            <a:ext uri="{FF2B5EF4-FFF2-40B4-BE49-F238E27FC236}">
              <a16:creationId xmlns:a16="http://schemas.microsoft.com/office/drawing/2014/main" id="{625FE3F4-8CCA-4A8B-8A9D-C96C58F9D1B5}"/>
            </a:ext>
          </a:extLst>
        </xdr:cNvPr>
        <xdr:cNvCxnSpPr/>
      </xdr:nvCxnSpPr>
      <xdr:spPr>
        <a:xfrm>
          <a:off x="3797300" y="104486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87" name="楕円 186">
          <a:extLst>
            <a:ext uri="{FF2B5EF4-FFF2-40B4-BE49-F238E27FC236}">
              <a16:creationId xmlns:a16="http://schemas.microsoft.com/office/drawing/2014/main" id="{1C9BFF1D-0690-4E76-A77D-D546718A2CE1}"/>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60</xdr:row>
      <xdr:rowOff>169817</xdr:rowOff>
    </xdr:to>
    <xdr:cxnSp macro="">
      <xdr:nvCxnSpPr>
        <xdr:cNvPr id="188" name="直線コネクタ 187">
          <a:extLst>
            <a:ext uri="{FF2B5EF4-FFF2-40B4-BE49-F238E27FC236}">
              <a16:creationId xmlns:a16="http://schemas.microsoft.com/office/drawing/2014/main" id="{68E1CF1E-35E0-4EBB-955A-1543E8A9CCE6}"/>
            </a:ext>
          </a:extLst>
        </xdr:cNvPr>
        <xdr:cNvCxnSpPr/>
      </xdr:nvCxnSpPr>
      <xdr:spPr>
        <a:xfrm flipV="1">
          <a:off x="2908300" y="104486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9" name="楕円 188">
          <a:extLst>
            <a:ext uri="{FF2B5EF4-FFF2-40B4-BE49-F238E27FC236}">
              <a16:creationId xmlns:a16="http://schemas.microsoft.com/office/drawing/2014/main" id="{E9A108F0-FF22-4E85-835E-702CCEFC0155}"/>
            </a:ext>
          </a:extLst>
        </xdr:cNvPr>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60</xdr:row>
      <xdr:rowOff>169817</xdr:rowOff>
    </xdr:to>
    <xdr:cxnSp macro="">
      <xdr:nvCxnSpPr>
        <xdr:cNvPr id="190" name="直線コネクタ 189">
          <a:extLst>
            <a:ext uri="{FF2B5EF4-FFF2-40B4-BE49-F238E27FC236}">
              <a16:creationId xmlns:a16="http://schemas.microsoft.com/office/drawing/2014/main" id="{3BE43D4D-784A-4466-8C55-421C00C24BEB}"/>
            </a:ext>
          </a:extLst>
        </xdr:cNvPr>
        <xdr:cNvCxnSpPr/>
      </xdr:nvCxnSpPr>
      <xdr:spPr>
        <a:xfrm>
          <a:off x="2019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B4498CB4-E9E4-42FE-9A61-0D7682954EC7}"/>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9A9AE4C8-D968-408B-8FED-7BEC10501199}"/>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946DFDE-CFC1-499B-BA87-C06C9E26C297}"/>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FD5D4C72-9482-4C2A-B6C7-12CEE818FAD6}"/>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57530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FB8B6A98-E9CA-4493-9FDF-2E94CCFBDCA1}"/>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ABE62D21-04A3-4786-A3FD-A0CA7291B696}"/>
            </a:ext>
          </a:extLst>
        </xdr:cNvPr>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D8C1FF5C-49FE-4DFB-B5C2-ACAAB0F2E9B2}"/>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EE3D5E27-FF2F-41F5-8B0B-28D1285A0D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9A18575-BB7B-4717-9CE4-1DA20251B5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E41B1159-E522-47E5-8267-CDEF3D5A84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3FA8D7CD-E6CF-4C06-834D-4DDC1D755C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5511283-D2BC-4BDA-A0DC-4B5521091D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B5755DA-1EAB-44A6-8C66-4961B62FF6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AE98988C-138C-4EEA-A227-9FF287624B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5EA8F6C-DD69-4327-93C9-2074D19ECD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71120246-64F5-423C-801F-743A41D15E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BB415172-6EE1-4BCF-9648-F5EE4FF347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A28A48D7-83AA-41A5-98EA-D8F6E9B1FEA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8BE5B01E-FC8B-4B2D-8AF4-7BE847DD700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D5F7AE68-E9BE-408A-B1CA-BF067B270ED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522CA6BB-452C-4741-AFEC-C2920CC8E26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7F85664B-9D6E-4E19-BC51-A0622C4093F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031A21FC-5025-43AF-A977-D3BB1C10977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D840F55C-2C6F-4064-9648-CB9F4D64C70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7AC05EA4-BA32-4BEF-9EC4-6C4E2C3B771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31B0454-1AAD-4808-B41E-D02FF7E3F1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44E7E9BE-CD56-4323-8263-1964FBCCFF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3194176E-FB60-4717-9DE8-75971442A9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a:extLst>
            <a:ext uri="{FF2B5EF4-FFF2-40B4-BE49-F238E27FC236}">
              <a16:creationId xmlns:a16="http://schemas.microsoft.com/office/drawing/2014/main" id="{9150E1B3-FCD4-4A23-9F7B-AC522F4BAAC2}"/>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C53E990-9B80-4DB1-A677-2D9AD105CF3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a:extLst>
            <a:ext uri="{FF2B5EF4-FFF2-40B4-BE49-F238E27FC236}">
              <a16:creationId xmlns:a16="http://schemas.microsoft.com/office/drawing/2014/main" id="{6CF2E608-5D1F-465F-9031-3E1ADA5260A8}"/>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37C351C4-2974-4BDC-A6C6-08AC30FD116D}"/>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a:extLst>
            <a:ext uri="{FF2B5EF4-FFF2-40B4-BE49-F238E27FC236}">
              <a16:creationId xmlns:a16="http://schemas.microsoft.com/office/drawing/2014/main" id="{5A552667-F89B-429A-9B5B-AB27900F2B36}"/>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235F220A-021C-4E99-9F5E-9834DDADE7FD}"/>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a:extLst>
            <a:ext uri="{FF2B5EF4-FFF2-40B4-BE49-F238E27FC236}">
              <a16:creationId xmlns:a16="http://schemas.microsoft.com/office/drawing/2014/main" id="{753B58A1-D147-42F5-B65F-FFE8923BAF0D}"/>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a:extLst>
            <a:ext uri="{FF2B5EF4-FFF2-40B4-BE49-F238E27FC236}">
              <a16:creationId xmlns:a16="http://schemas.microsoft.com/office/drawing/2014/main" id="{418EB5BF-1697-4D73-BE9B-E3A97364428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a:extLst>
            <a:ext uri="{FF2B5EF4-FFF2-40B4-BE49-F238E27FC236}">
              <a16:creationId xmlns:a16="http://schemas.microsoft.com/office/drawing/2014/main" id="{0447589E-1535-4F87-A2D2-F681F36A82B8}"/>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a:extLst>
            <a:ext uri="{FF2B5EF4-FFF2-40B4-BE49-F238E27FC236}">
              <a16:creationId xmlns:a16="http://schemas.microsoft.com/office/drawing/2014/main" id="{C84500EF-E876-4D40-B21C-D3F11C94CDE5}"/>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a:extLst>
            <a:ext uri="{FF2B5EF4-FFF2-40B4-BE49-F238E27FC236}">
              <a16:creationId xmlns:a16="http://schemas.microsoft.com/office/drawing/2014/main" id="{E6650BA9-589F-4C63-AE19-77FD5FBDE694}"/>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42E7AC4-B13A-44AD-82CD-2863F7C6C5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A1D8B99-B165-490D-B9C2-A3237CDF5E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8229F71-9EBF-4C25-B873-575C9F0C78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B22A312-9706-4140-B65C-1379BCA1BE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10710C6-E16C-4220-B820-DC3BA933C3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156530</xdr:rowOff>
    </xdr:from>
    <xdr:to>
      <xdr:col>55</xdr:col>
      <xdr:colOff>50800</xdr:colOff>
      <xdr:row>61</xdr:row>
      <xdr:rowOff>86680</xdr:rowOff>
    </xdr:to>
    <xdr:sp macro="" textlink="">
      <xdr:nvSpPr>
        <xdr:cNvPr id="235" name="楕円 234">
          <a:extLst>
            <a:ext uri="{FF2B5EF4-FFF2-40B4-BE49-F238E27FC236}">
              <a16:creationId xmlns:a16="http://schemas.microsoft.com/office/drawing/2014/main" id="{8D6260CC-A875-4516-9EE2-193E242AE9BC}"/>
            </a:ext>
          </a:extLst>
        </xdr:cNvPr>
        <xdr:cNvSpPr/>
      </xdr:nvSpPr>
      <xdr:spPr>
        <a:xfrm>
          <a:off x="10426700" y="10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7957</xdr:rowOff>
    </xdr:from>
    <xdr:ext cx="690189" cy="259045"/>
    <xdr:sp macro="" textlink="">
      <xdr:nvSpPr>
        <xdr:cNvPr id="236" name="【橋りょう・トンネル】&#10;一人当たり有形固定資産（償却資産）額該当値テキスト">
          <a:extLst>
            <a:ext uri="{FF2B5EF4-FFF2-40B4-BE49-F238E27FC236}">
              <a16:creationId xmlns:a16="http://schemas.microsoft.com/office/drawing/2014/main" id="{98BD697D-6C5E-4A95-8C53-8ECCBB6B9355}"/>
            </a:ext>
          </a:extLst>
        </xdr:cNvPr>
        <xdr:cNvSpPr txBox="1"/>
      </xdr:nvSpPr>
      <xdr:spPr>
        <a:xfrm>
          <a:off x="10515600" y="102949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162732</xdr:rowOff>
    </xdr:from>
    <xdr:to>
      <xdr:col>50</xdr:col>
      <xdr:colOff>165100</xdr:colOff>
      <xdr:row>61</xdr:row>
      <xdr:rowOff>92882</xdr:rowOff>
    </xdr:to>
    <xdr:sp macro="" textlink="">
      <xdr:nvSpPr>
        <xdr:cNvPr id="237" name="楕円 236">
          <a:extLst>
            <a:ext uri="{FF2B5EF4-FFF2-40B4-BE49-F238E27FC236}">
              <a16:creationId xmlns:a16="http://schemas.microsoft.com/office/drawing/2014/main" id="{961C0A20-E358-461E-B2D9-4743308EF5F4}"/>
            </a:ext>
          </a:extLst>
        </xdr:cNvPr>
        <xdr:cNvSpPr/>
      </xdr:nvSpPr>
      <xdr:spPr>
        <a:xfrm>
          <a:off x="9588500" y="104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35880</xdr:rowOff>
    </xdr:from>
    <xdr:to>
      <xdr:col>55</xdr:col>
      <xdr:colOff>0</xdr:colOff>
      <xdr:row>61</xdr:row>
      <xdr:rowOff>42082</xdr:rowOff>
    </xdr:to>
    <xdr:cxnSp macro="">
      <xdr:nvCxnSpPr>
        <xdr:cNvPr id="238" name="直線コネクタ 237">
          <a:extLst>
            <a:ext uri="{FF2B5EF4-FFF2-40B4-BE49-F238E27FC236}">
              <a16:creationId xmlns:a16="http://schemas.microsoft.com/office/drawing/2014/main" id="{AA489184-E58A-43A4-AB3A-21EE4660630A}"/>
            </a:ext>
          </a:extLst>
        </xdr:cNvPr>
        <xdr:cNvCxnSpPr/>
      </xdr:nvCxnSpPr>
      <xdr:spPr>
        <a:xfrm flipV="1">
          <a:off x="9639300" y="10494330"/>
          <a:ext cx="8382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7479</xdr:rowOff>
    </xdr:from>
    <xdr:to>
      <xdr:col>46</xdr:col>
      <xdr:colOff>38100</xdr:colOff>
      <xdr:row>61</xdr:row>
      <xdr:rowOff>109079</xdr:rowOff>
    </xdr:to>
    <xdr:sp macro="" textlink="">
      <xdr:nvSpPr>
        <xdr:cNvPr id="239" name="楕円 238">
          <a:extLst>
            <a:ext uri="{FF2B5EF4-FFF2-40B4-BE49-F238E27FC236}">
              <a16:creationId xmlns:a16="http://schemas.microsoft.com/office/drawing/2014/main" id="{DA5B26A1-07F1-4EBF-B8E3-1CB5852F20E8}"/>
            </a:ext>
          </a:extLst>
        </xdr:cNvPr>
        <xdr:cNvSpPr/>
      </xdr:nvSpPr>
      <xdr:spPr>
        <a:xfrm>
          <a:off x="8699500" y="104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42082</xdr:rowOff>
    </xdr:from>
    <xdr:to>
      <xdr:col>50</xdr:col>
      <xdr:colOff>114300</xdr:colOff>
      <xdr:row>61</xdr:row>
      <xdr:rowOff>58279</xdr:rowOff>
    </xdr:to>
    <xdr:cxnSp macro="">
      <xdr:nvCxnSpPr>
        <xdr:cNvPr id="240" name="直線コネクタ 239">
          <a:extLst>
            <a:ext uri="{FF2B5EF4-FFF2-40B4-BE49-F238E27FC236}">
              <a16:creationId xmlns:a16="http://schemas.microsoft.com/office/drawing/2014/main" id="{FA00187E-3F65-430A-AEAB-5AB87D58863F}"/>
            </a:ext>
          </a:extLst>
        </xdr:cNvPr>
        <xdr:cNvCxnSpPr/>
      </xdr:nvCxnSpPr>
      <xdr:spPr>
        <a:xfrm flipV="1">
          <a:off x="8750300" y="10500532"/>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12664</xdr:rowOff>
    </xdr:from>
    <xdr:to>
      <xdr:col>41</xdr:col>
      <xdr:colOff>101600</xdr:colOff>
      <xdr:row>61</xdr:row>
      <xdr:rowOff>114264</xdr:rowOff>
    </xdr:to>
    <xdr:sp macro="" textlink="">
      <xdr:nvSpPr>
        <xdr:cNvPr id="241" name="楕円 240">
          <a:extLst>
            <a:ext uri="{FF2B5EF4-FFF2-40B4-BE49-F238E27FC236}">
              <a16:creationId xmlns:a16="http://schemas.microsoft.com/office/drawing/2014/main" id="{D2C5F65B-88C4-4C01-9CDE-CEFCB16C98F2}"/>
            </a:ext>
          </a:extLst>
        </xdr:cNvPr>
        <xdr:cNvSpPr/>
      </xdr:nvSpPr>
      <xdr:spPr>
        <a:xfrm>
          <a:off x="7810500" y="104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58279</xdr:rowOff>
    </xdr:from>
    <xdr:to>
      <xdr:col>45</xdr:col>
      <xdr:colOff>177800</xdr:colOff>
      <xdr:row>61</xdr:row>
      <xdr:rowOff>63464</xdr:rowOff>
    </xdr:to>
    <xdr:cxnSp macro="">
      <xdr:nvCxnSpPr>
        <xdr:cNvPr id="242" name="直線コネクタ 241">
          <a:extLst>
            <a:ext uri="{FF2B5EF4-FFF2-40B4-BE49-F238E27FC236}">
              <a16:creationId xmlns:a16="http://schemas.microsoft.com/office/drawing/2014/main" id="{AA2217B6-F353-41D8-98A5-6EA88053EB64}"/>
            </a:ext>
          </a:extLst>
        </xdr:cNvPr>
        <xdr:cNvCxnSpPr/>
      </xdr:nvCxnSpPr>
      <xdr:spPr>
        <a:xfrm flipV="1">
          <a:off x="7861300" y="1051672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9D8F6A58-C18B-49A0-AB4F-EB72F3C03582}"/>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B5761F53-4D10-4B23-9420-E05219D4E208}"/>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C8ABFF53-3134-4C20-BAE5-BC258E5D6F21}"/>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D7549B6B-EF0F-4E31-A549-65E124DDEFE2}"/>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109409</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D3DB7602-BF5C-4BFB-960C-6E0326ECC918}"/>
            </a:ext>
          </a:extLst>
        </xdr:cNvPr>
        <xdr:cNvSpPr txBox="1"/>
      </xdr:nvSpPr>
      <xdr:spPr>
        <a:xfrm>
          <a:off x="9281505" y="102249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125606</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B9D5B5-0171-4E2A-9723-0454D041ACE9}"/>
            </a:ext>
          </a:extLst>
        </xdr:cNvPr>
        <xdr:cNvSpPr txBox="1"/>
      </xdr:nvSpPr>
      <xdr:spPr>
        <a:xfrm>
          <a:off x="8450795" y="1024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130791</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D7C9B31C-ACDF-4EA8-A9B1-24F0A4EE2CE0}"/>
            </a:ext>
          </a:extLst>
        </xdr:cNvPr>
        <xdr:cNvSpPr txBox="1"/>
      </xdr:nvSpPr>
      <xdr:spPr>
        <a:xfrm>
          <a:off x="7561795" y="102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D6A42C3F-3213-4315-A3EB-870B913BB3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3B06526C-151F-49B1-AB97-ED4E59FCD0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24BB33B6-42E9-4D26-8014-F98ACBCC38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BCBBDE9A-FD5B-4DCA-8AB2-84EB770C49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7EED962E-7AE4-40FB-9BB8-5F6D6EDDC8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18BE6545-38CE-4002-BD16-3C06952AC0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4011D84D-EE9F-413B-880E-B96ED20DB0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12B4D5E1-0F05-4B84-BE18-35C23EF8FA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6F91C745-B3B2-4567-831D-7EA54E0517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757A416E-F487-41B2-A819-6C3B3AF1CF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2EB6A687-2CD2-4E82-823A-EF61C1C379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9FC4F3BA-3F7B-47F2-9710-2515392B786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E9BF1443-9025-4898-8D12-151EC7FAE26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B2FF66FC-3D78-4C31-9CAB-F6034D3DD3E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C2034D26-E467-49E0-853A-3EAE2B3DC0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3212C4D8-E394-46BE-9661-4948F9A4B7F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3E67DA86-9EE9-44FC-802E-41F22314300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438BF59-BF9D-4ED7-85E4-F8A7B66E48F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519FE797-4222-4EC2-9224-F0BD8730545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368D9579-D431-4788-9732-9FAF540C3F9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C68ACA16-DAA9-4000-8401-BE17C668F0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A864A086-8DD4-475B-8ED0-0DEB7F35F6F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21F24B20-3007-476B-ADB2-CEA5BF6BD06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C10E776F-6E0E-4DEC-9BBC-83CE041DB9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867803C4-0F35-4E51-8BC1-D8D22D4DC1E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6542837E-BCFC-4A55-A11E-4369D8BE5718}"/>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2E7417F-789F-4F67-B9B2-DAA1C2623FD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7B7F98C9-5F52-4D68-A208-0890077A4A1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4599B9E4-145A-4732-B754-31C7D5B8DCC5}"/>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a:extLst>
            <a:ext uri="{FF2B5EF4-FFF2-40B4-BE49-F238E27FC236}">
              <a16:creationId xmlns:a16="http://schemas.microsoft.com/office/drawing/2014/main" id="{85B054EB-3459-4022-AE66-CEA064AE8179}"/>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78E142F6-A9A3-4510-9B98-15FB4E03791C}"/>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a:extLst>
            <a:ext uri="{FF2B5EF4-FFF2-40B4-BE49-F238E27FC236}">
              <a16:creationId xmlns:a16="http://schemas.microsoft.com/office/drawing/2014/main" id="{A9407AA6-71BD-4C85-BA4F-C4FBF062B9FD}"/>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a:extLst>
            <a:ext uri="{FF2B5EF4-FFF2-40B4-BE49-F238E27FC236}">
              <a16:creationId xmlns:a16="http://schemas.microsoft.com/office/drawing/2014/main" id="{695E46CE-BC36-49F3-A111-D0E41B67DD58}"/>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a:extLst>
            <a:ext uri="{FF2B5EF4-FFF2-40B4-BE49-F238E27FC236}">
              <a16:creationId xmlns:a16="http://schemas.microsoft.com/office/drawing/2014/main" id="{53F6A18C-9E8A-45E0-8397-AEDA32177F1C}"/>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a:extLst>
            <a:ext uri="{FF2B5EF4-FFF2-40B4-BE49-F238E27FC236}">
              <a16:creationId xmlns:a16="http://schemas.microsoft.com/office/drawing/2014/main" id="{FF3A9F47-4AA0-4ACB-AE30-880053F23172}"/>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a:extLst>
            <a:ext uri="{FF2B5EF4-FFF2-40B4-BE49-F238E27FC236}">
              <a16:creationId xmlns:a16="http://schemas.microsoft.com/office/drawing/2014/main" id="{F6349F4B-F79D-4652-9743-7EDC59E02B49}"/>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BF8B66C-1883-465F-8B2C-926582568F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BD5C114-9556-4D26-9030-8D26FDA2C8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088D9EE-A84A-44E3-A7EE-F276E9C7FE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D7D3155-7F97-4B23-AF28-27C97AE7F9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A6E8038-789C-4BF1-8C28-EC87B462C9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291" name="楕円 290">
          <a:extLst>
            <a:ext uri="{FF2B5EF4-FFF2-40B4-BE49-F238E27FC236}">
              <a16:creationId xmlns:a16="http://schemas.microsoft.com/office/drawing/2014/main" id="{C2831D40-5210-4BA6-9189-6B525B9435E3}"/>
            </a:ext>
          </a:extLst>
        </xdr:cNvPr>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71863</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856327F7-AED4-475E-BBAE-249585C3FADE}"/>
            </a:ext>
          </a:extLst>
        </xdr:cNvPr>
        <xdr:cNvSpPr txBox="1"/>
      </xdr:nvSpPr>
      <xdr:spPr>
        <a:xfrm>
          <a:off x="4673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93" name="楕円 292">
          <a:extLst>
            <a:ext uri="{FF2B5EF4-FFF2-40B4-BE49-F238E27FC236}">
              <a16:creationId xmlns:a16="http://schemas.microsoft.com/office/drawing/2014/main" id="{C4A3B0C0-4776-42BE-A466-9D78213BF6C6}"/>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144236</xdr:rowOff>
    </xdr:from>
    <xdr:to>
      <xdr:col>24</xdr:col>
      <xdr:colOff>63500</xdr:colOff>
      <xdr:row>84</xdr:row>
      <xdr:rowOff>38100</xdr:rowOff>
    </xdr:to>
    <xdr:cxnSp macro="">
      <xdr:nvCxnSpPr>
        <xdr:cNvPr id="294" name="直線コネクタ 293">
          <a:extLst>
            <a:ext uri="{FF2B5EF4-FFF2-40B4-BE49-F238E27FC236}">
              <a16:creationId xmlns:a16="http://schemas.microsoft.com/office/drawing/2014/main" id="{A7074147-68B5-474E-996B-B5CAC872C3D7}"/>
            </a:ext>
          </a:extLst>
        </xdr:cNvPr>
        <xdr:cNvCxnSpPr/>
      </xdr:nvCxnSpPr>
      <xdr:spPr>
        <a:xfrm flipV="1">
          <a:off x="3797300" y="14374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157118</xdr:rowOff>
    </xdr:from>
    <xdr:to>
      <xdr:col>15</xdr:col>
      <xdr:colOff>101600</xdr:colOff>
      <xdr:row>84</xdr:row>
      <xdr:rowOff>87268</xdr:rowOff>
    </xdr:to>
    <xdr:sp macro="" textlink="">
      <xdr:nvSpPr>
        <xdr:cNvPr id="295" name="楕円 294">
          <a:extLst>
            <a:ext uri="{FF2B5EF4-FFF2-40B4-BE49-F238E27FC236}">
              <a16:creationId xmlns:a16="http://schemas.microsoft.com/office/drawing/2014/main" id="{E9C93BE2-7F90-4842-8B31-C2760819B378}"/>
            </a:ext>
          </a:extLst>
        </xdr:cNvPr>
        <xdr:cNvSpPr/>
      </xdr:nvSpPr>
      <xdr:spPr>
        <a:xfrm>
          <a:off x="2857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36468</xdr:rowOff>
    </xdr:from>
    <xdr:to>
      <xdr:col>19</xdr:col>
      <xdr:colOff>177800</xdr:colOff>
      <xdr:row>84</xdr:row>
      <xdr:rowOff>38100</xdr:rowOff>
    </xdr:to>
    <xdr:cxnSp macro="">
      <xdr:nvCxnSpPr>
        <xdr:cNvPr id="296" name="直線コネクタ 295">
          <a:extLst>
            <a:ext uri="{FF2B5EF4-FFF2-40B4-BE49-F238E27FC236}">
              <a16:creationId xmlns:a16="http://schemas.microsoft.com/office/drawing/2014/main" id="{6453EB43-2F07-40D2-8C53-AB0ED319EEA1}"/>
            </a:ext>
          </a:extLst>
        </xdr:cNvPr>
        <xdr:cNvCxnSpPr/>
      </xdr:nvCxnSpPr>
      <xdr:spPr>
        <a:xfrm>
          <a:off x="2908300" y="144382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59145</xdr:rowOff>
    </xdr:from>
    <xdr:to>
      <xdr:col>10</xdr:col>
      <xdr:colOff>165100</xdr:colOff>
      <xdr:row>83</xdr:row>
      <xdr:rowOff>160745</xdr:rowOff>
    </xdr:to>
    <xdr:sp macro="" textlink="">
      <xdr:nvSpPr>
        <xdr:cNvPr id="297" name="楕円 296">
          <a:extLst>
            <a:ext uri="{FF2B5EF4-FFF2-40B4-BE49-F238E27FC236}">
              <a16:creationId xmlns:a16="http://schemas.microsoft.com/office/drawing/2014/main" id="{9415FEE1-291A-41FE-A8C2-F23C44B7D11F}"/>
            </a:ext>
          </a:extLst>
        </xdr:cNvPr>
        <xdr:cNvSpPr/>
      </xdr:nvSpPr>
      <xdr:spPr>
        <a:xfrm>
          <a:off x="1968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84</xdr:row>
      <xdr:rowOff>36468</xdr:rowOff>
    </xdr:to>
    <xdr:cxnSp macro="">
      <xdr:nvCxnSpPr>
        <xdr:cNvPr id="298" name="直線コネクタ 297">
          <a:extLst>
            <a:ext uri="{FF2B5EF4-FFF2-40B4-BE49-F238E27FC236}">
              <a16:creationId xmlns:a16="http://schemas.microsoft.com/office/drawing/2014/main" id="{9468C056-7EAD-48A3-8B38-83230EA6D430}"/>
            </a:ext>
          </a:extLst>
        </xdr:cNvPr>
        <xdr:cNvCxnSpPr/>
      </xdr:nvCxnSpPr>
      <xdr:spPr>
        <a:xfrm>
          <a:off x="2019300" y="143402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99" name="n_1aveValue【公営住宅】&#10;有形固定資産減価償却率">
          <a:extLst>
            <a:ext uri="{FF2B5EF4-FFF2-40B4-BE49-F238E27FC236}">
              <a16:creationId xmlns:a16="http://schemas.microsoft.com/office/drawing/2014/main" id="{9C526369-7D44-493A-AF48-F050589A05CB}"/>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00" name="n_2aveValue【公営住宅】&#10;有形固定資産減価償却率">
          <a:extLst>
            <a:ext uri="{FF2B5EF4-FFF2-40B4-BE49-F238E27FC236}">
              <a16:creationId xmlns:a16="http://schemas.microsoft.com/office/drawing/2014/main" id="{7D7A20DE-7449-4116-8CA4-917079F98CAD}"/>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01" name="n_3aveValue【公営住宅】&#10;有形固定資産減価償却率">
          <a:extLst>
            <a:ext uri="{FF2B5EF4-FFF2-40B4-BE49-F238E27FC236}">
              <a16:creationId xmlns:a16="http://schemas.microsoft.com/office/drawing/2014/main" id="{BB579513-67AE-4CB2-90AE-FA26648D4651}"/>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02" name="n_4aveValue【公営住宅】&#10;有形固定資産減価償却率">
          <a:extLst>
            <a:ext uri="{FF2B5EF4-FFF2-40B4-BE49-F238E27FC236}">
              <a16:creationId xmlns:a16="http://schemas.microsoft.com/office/drawing/2014/main" id="{A9339ACE-AFCB-4FE1-BF1E-B24DECF2446C}"/>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03" name="n_1mainValue【公営住宅】&#10;有形固定資産減価償却率">
          <a:extLst>
            <a:ext uri="{FF2B5EF4-FFF2-40B4-BE49-F238E27FC236}">
              <a16:creationId xmlns:a16="http://schemas.microsoft.com/office/drawing/2014/main" id="{FE864DF9-6BA8-4AA7-8646-2079594892D1}"/>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78395</xdr:rowOff>
    </xdr:from>
    <xdr:ext cx="405111" cy="259045"/>
    <xdr:sp macro="" textlink="">
      <xdr:nvSpPr>
        <xdr:cNvPr id="304" name="n_2mainValue【公営住宅】&#10;有形固定資産減価償却率">
          <a:extLst>
            <a:ext uri="{FF2B5EF4-FFF2-40B4-BE49-F238E27FC236}">
              <a16:creationId xmlns:a16="http://schemas.microsoft.com/office/drawing/2014/main" id="{B71AB888-863B-4E2D-88B4-9A1A7A89E852}"/>
            </a:ext>
          </a:extLst>
        </xdr:cNvPr>
        <xdr:cNvSpPr txBox="1"/>
      </xdr:nvSpPr>
      <xdr:spPr>
        <a:xfrm>
          <a:off x="2705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151872</xdr:rowOff>
    </xdr:from>
    <xdr:ext cx="405111" cy="259045"/>
    <xdr:sp macro="" textlink="">
      <xdr:nvSpPr>
        <xdr:cNvPr id="305" name="n_3mainValue【公営住宅】&#10;有形固定資産減価償却率">
          <a:extLst>
            <a:ext uri="{FF2B5EF4-FFF2-40B4-BE49-F238E27FC236}">
              <a16:creationId xmlns:a16="http://schemas.microsoft.com/office/drawing/2014/main" id="{1ACCA0D2-D00E-4DB8-BF37-DF68868A89FE}"/>
            </a:ext>
          </a:extLst>
        </xdr:cNvPr>
        <xdr:cNvSpPr txBox="1"/>
      </xdr:nvSpPr>
      <xdr:spPr>
        <a:xfrm>
          <a:off x="1816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723CAFEE-B83D-4495-AF24-AF1D583C62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9EAE6561-4F3D-4880-9972-C258996C9D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6DBCBCB7-5CFF-4E7B-BA7F-75A0AEAF2A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30D3B8AC-B4D9-4AC8-ADD8-65EE1A9E0C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C3E2ECF5-7588-4E7B-84F2-C5E7A7BD4F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48580542-570C-40D2-B936-B9F6FEF648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E64B39F-933F-488E-9F63-5B02356BE5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F706BAF9-F930-4A69-AEC7-C3F2BF602B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73BABEE0-2869-4406-98F6-45FF368364C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9F1F44AF-FCB4-4E22-A836-1AF8F689F0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56612D1A-C1E9-4F1D-A50B-74BEC0CBF1D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0C982262-4747-4144-90F7-D908F852D48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ACB7BAC5-89F9-4D44-940E-056C0EFD72E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68A178B8-D170-4811-8D0E-0451E5CFD81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17CE451F-3FB2-48BD-A93C-67BCC6F8145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4A1EEC8E-1B1D-4FD1-8AE5-844D30817AD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CAB4A23A-67C6-4067-93B7-F2133B82C45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74F0E7AF-B14E-4EB3-A319-B0607A292535}"/>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33FD248-AF80-4B25-B320-293D084C23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790D7473-B8EC-40A1-B34F-00B95585FE3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F69F89A3-F248-4DBF-9C31-CAAC94362D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a:extLst>
            <a:ext uri="{FF2B5EF4-FFF2-40B4-BE49-F238E27FC236}">
              <a16:creationId xmlns:a16="http://schemas.microsoft.com/office/drawing/2014/main" id="{C7534319-6322-4CE2-95DC-3A6FEDF63106}"/>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a:extLst>
            <a:ext uri="{FF2B5EF4-FFF2-40B4-BE49-F238E27FC236}">
              <a16:creationId xmlns:a16="http://schemas.microsoft.com/office/drawing/2014/main" id="{A13D8703-7524-4836-909D-C51908565DBF}"/>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a:extLst>
            <a:ext uri="{FF2B5EF4-FFF2-40B4-BE49-F238E27FC236}">
              <a16:creationId xmlns:a16="http://schemas.microsoft.com/office/drawing/2014/main" id="{F050BD97-D3D6-4D72-BF5A-8F9FE6580C16}"/>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a:extLst>
            <a:ext uri="{FF2B5EF4-FFF2-40B4-BE49-F238E27FC236}">
              <a16:creationId xmlns:a16="http://schemas.microsoft.com/office/drawing/2014/main" id="{8ADFB856-A02C-4D4D-8E12-12D21274D127}"/>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a:extLst>
            <a:ext uri="{FF2B5EF4-FFF2-40B4-BE49-F238E27FC236}">
              <a16:creationId xmlns:a16="http://schemas.microsoft.com/office/drawing/2014/main" id="{E538A33D-7CDF-457B-AD88-A53327788839}"/>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32" name="【公営住宅】&#10;一人当たり面積平均値テキスト">
          <a:extLst>
            <a:ext uri="{FF2B5EF4-FFF2-40B4-BE49-F238E27FC236}">
              <a16:creationId xmlns:a16="http://schemas.microsoft.com/office/drawing/2014/main" id="{1CEE4E82-8E79-4C3D-AC4E-9437E3E56F96}"/>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a:extLst>
            <a:ext uri="{FF2B5EF4-FFF2-40B4-BE49-F238E27FC236}">
              <a16:creationId xmlns:a16="http://schemas.microsoft.com/office/drawing/2014/main" id="{61D08947-5A2F-4C43-88B1-59A03895E839}"/>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a:extLst>
            <a:ext uri="{FF2B5EF4-FFF2-40B4-BE49-F238E27FC236}">
              <a16:creationId xmlns:a16="http://schemas.microsoft.com/office/drawing/2014/main" id="{C0E9C433-4188-486F-9E58-30996DDD8BFC}"/>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a:extLst>
            <a:ext uri="{FF2B5EF4-FFF2-40B4-BE49-F238E27FC236}">
              <a16:creationId xmlns:a16="http://schemas.microsoft.com/office/drawing/2014/main" id="{950EB1A5-E93C-4C48-BA96-DDE0ED317911}"/>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a:extLst>
            <a:ext uri="{FF2B5EF4-FFF2-40B4-BE49-F238E27FC236}">
              <a16:creationId xmlns:a16="http://schemas.microsoft.com/office/drawing/2014/main" id="{BF771120-A528-4848-ABDD-40C6988139B9}"/>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a:extLst>
            <a:ext uri="{FF2B5EF4-FFF2-40B4-BE49-F238E27FC236}">
              <a16:creationId xmlns:a16="http://schemas.microsoft.com/office/drawing/2014/main" id="{66B44C19-46BD-4752-AFC1-7E334BFA7B62}"/>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AEA6754-0ABC-43B7-9499-1A4EEDFD9A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C2458BD4-B556-4C5F-A73D-07B1ED8564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680E5C78-5E2C-447E-9F59-E49F606152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6637200-3B41-4DEC-B869-55306D80C5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86A4F32-828E-4B48-A641-CCB57F3680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34254</xdr:rowOff>
    </xdr:from>
    <xdr:to>
      <xdr:col>55</xdr:col>
      <xdr:colOff>50800</xdr:colOff>
      <xdr:row>85</xdr:row>
      <xdr:rowOff>135854</xdr:rowOff>
    </xdr:to>
    <xdr:sp macro="" textlink="">
      <xdr:nvSpPr>
        <xdr:cNvPr id="343" name="楕円 342">
          <a:extLst>
            <a:ext uri="{FF2B5EF4-FFF2-40B4-BE49-F238E27FC236}">
              <a16:creationId xmlns:a16="http://schemas.microsoft.com/office/drawing/2014/main" id="{BDE8303E-1524-44A4-AD4F-66E64FB10C1B}"/>
            </a:ext>
          </a:extLst>
        </xdr:cNvPr>
        <xdr:cNvSpPr/>
      </xdr:nvSpPr>
      <xdr:spPr>
        <a:xfrm>
          <a:off x="10426700" y="146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165081</xdr:rowOff>
    </xdr:from>
    <xdr:ext cx="469744" cy="259045"/>
    <xdr:sp macro="" textlink="">
      <xdr:nvSpPr>
        <xdr:cNvPr id="344" name="【公営住宅】&#10;一人当たり面積該当値テキスト">
          <a:extLst>
            <a:ext uri="{FF2B5EF4-FFF2-40B4-BE49-F238E27FC236}">
              <a16:creationId xmlns:a16="http://schemas.microsoft.com/office/drawing/2014/main" id="{63339DEA-B29C-4781-BF55-6C66F913644B}"/>
            </a:ext>
          </a:extLst>
        </xdr:cNvPr>
        <xdr:cNvSpPr txBox="1"/>
      </xdr:nvSpPr>
      <xdr:spPr>
        <a:xfrm>
          <a:off x="10515600" y="1439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62692</xdr:rowOff>
    </xdr:from>
    <xdr:to>
      <xdr:col>50</xdr:col>
      <xdr:colOff>165100</xdr:colOff>
      <xdr:row>85</xdr:row>
      <xdr:rowOff>164292</xdr:rowOff>
    </xdr:to>
    <xdr:sp macro="" textlink="">
      <xdr:nvSpPr>
        <xdr:cNvPr id="345" name="楕円 344">
          <a:extLst>
            <a:ext uri="{FF2B5EF4-FFF2-40B4-BE49-F238E27FC236}">
              <a16:creationId xmlns:a16="http://schemas.microsoft.com/office/drawing/2014/main" id="{0B220762-BAF4-4400-A8F0-234C3497E8C1}"/>
            </a:ext>
          </a:extLst>
        </xdr:cNvPr>
        <xdr:cNvSpPr/>
      </xdr:nvSpPr>
      <xdr:spPr>
        <a:xfrm>
          <a:off x="9588500" y="146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85054</xdr:rowOff>
    </xdr:from>
    <xdr:to>
      <xdr:col>55</xdr:col>
      <xdr:colOff>0</xdr:colOff>
      <xdr:row>85</xdr:row>
      <xdr:rowOff>113492</xdr:rowOff>
    </xdr:to>
    <xdr:cxnSp macro="">
      <xdr:nvCxnSpPr>
        <xdr:cNvPr id="346" name="直線コネクタ 345">
          <a:extLst>
            <a:ext uri="{FF2B5EF4-FFF2-40B4-BE49-F238E27FC236}">
              <a16:creationId xmlns:a16="http://schemas.microsoft.com/office/drawing/2014/main" id="{376B9087-B4AF-473C-8FC0-DCC68D244278}"/>
            </a:ext>
          </a:extLst>
        </xdr:cNvPr>
        <xdr:cNvCxnSpPr/>
      </xdr:nvCxnSpPr>
      <xdr:spPr>
        <a:xfrm flipV="1">
          <a:off x="9639300" y="14658304"/>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64658</xdr:rowOff>
    </xdr:from>
    <xdr:to>
      <xdr:col>46</xdr:col>
      <xdr:colOff>38100</xdr:colOff>
      <xdr:row>85</xdr:row>
      <xdr:rowOff>166258</xdr:rowOff>
    </xdr:to>
    <xdr:sp macro="" textlink="">
      <xdr:nvSpPr>
        <xdr:cNvPr id="347" name="楕円 346">
          <a:extLst>
            <a:ext uri="{FF2B5EF4-FFF2-40B4-BE49-F238E27FC236}">
              <a16:creationId xmlns:a16="http://schemas.microsoft.com/office/drawing/2014/main" id="{23B2659A-86B1-4F79-8BB4-566F40A6AA28}"/>
            </a:ext>
          </a:extLst>
        </xdr:cNvPr>
        <xdr:cNvSpPr/>
      </xdr:nvSpPr>
      <xdr:spPr>
        <a:xfrm>
          <a:off x="8699500" y="146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113492</xdr:rowOff>
    </xdr:from>
    <xdr:to>
      <xdr:col>50</xdr:col>
      <xdr:colOff>114300</xdr:colOff>
      <xdr:row>85</xdr:row>
      <xdr:rowOff>115458</xdr:rowOff>
    </xdr:to>
    <xdr:cxnSp macro="">
      <xdr:nvCxnSpPr>
        <xdr:cNvPr id="348" name="直線コネクタ 347">
          <a:extLst>
            <a:ext uri="{FF2B5EF4-FFF2-40B4-BE49-F238E27FC236}">
              <a16:creationId xmlns:a16="http://schemas.microsoft.com/office/drawing/2014/main" id="{65154432-98F9-4DDE-AEDA-E315A526E54C}"/>
            </a:ext>
          </a:extLst>
        </xdr:cNvPr>
        <xdr:cNvCxnSpPr/>
      </xdr:nvCxnSpPr>
      <xdr:spPr>
        <a:xfrm flipV="1">
          <a:off x="8750300" y="1468674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76546</xdr:rowOff>
    </xdr:from>
    <xdr:to>
      <xdr:col>41</xdr:col>
      <xdr:colOff>101600</xdr:colOff>
      <xdr:row>86</xdr:row>
      <xdr:rowOff>6696</xdr:rowOff>
    </xdr:to>
    <xdr:sp macro="" textlink="">
      <xdr:nvSpPr>
        <xdr:cNvPr id="349" name="楕円 348">
          <a:extLst>
            <a:ext uri="{FF2B5EF4-FFF2-40B4-BE49-F238E27FC236}">
              <a16:creationId xmlns:a16="http://schemas.microsoft.com/office/drawing/2014/main" id="{920F47DA-A446-4317-9087-C9D14ACE544C}"/>
            </a:ext>
          </a:extLst>
        </xdr:cNvPr>
        <xdr:cNvSpPr/>
      </xdr:nvSpPr>
      <xdr:spPr>
        <a:xfrm>
          <a:off x="7810500" y="146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115458</xdr:rowOff>
    </xdr:from>
    <xdr:to>
      <xdr:col>45</xdr:col>
      <xdr:colOff>177800</xdr:colOff>
      <xdr:row>85</xdr:row>
      <xdr:rowOff>127346</xdr:rowOff>
    </xdr:to>
    <xdr:cxnSp macro="">
      <xdr:nvCxnSpPr>
        <xdr:cNvPr id="350" name="直線コネクタ 349">
          <a:extLst>
            <a:ext uri="{FF2B5EF4-FFF2-40B4-BE49-F238E27FC236}">
              <a16:creationId xmlns:a16="http://schemas.microsoft.com/office/drawing/2014/main" id="{9CC701F6-88C6-4301-8014-DE092DB85ACB}"/>
            </a:ext>
          </a:extLst>
        </xdr:cNvPr>
        <xdr:cNvCxnSpPr/>
      </xdr:nvCxnSpPr>
      <xdr:spPr>
        <a:xfrm flipV="1">
          <a:off x="7861300" y="1468870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51" name="n_1aveValue【公営住宅】&#10;一人当たり面積">
          <a:extLst>
            <a:ext uri="{FF2B5EF4-FFF2-40B4-BE49-F238E27FC236}">
              <a16:creationId xmlns:a16="http://schemas.microsoft.com/office/drawing/2014/main" id="{A6378DA9-8E7A-406B-AC7A-4DF43E41F595}"/>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52" name="n_2aveValue【公営住宅】&#10;一人当たり面積">
          <a:extLst>
            <a:ext uri="{FF2B5EF4-FFF2-40B4-BE49-F238E27FC236}">
              <a16:creationId xmlns:a16="http://schemas.microsoft.com/office/drawing/2014/main" id="{0C81EB4B-5471-43BE-B9ED-121E21FDA895}"/>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53" name="n_3aveValue【公営住宅】&#10;一人当たり面積">
          <a:extLst>
            <a:ext uri="{FF2B5EF4-FFF2-40B4-BE49-F238E27FC236}">
              <a16:creationId xmlns:a16="http://schemas.microsoft.com/office/drawing/2014/main" id="{EBEE8FCB-FDC7-4DB2-80F6-2EFA7F589C12}"/>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4" name="n_4aveValue【公営住宅】&#10;一人当たり面積">
          <a:extLst>
            <a:ext uri="{FF2B5EF4-FFF2-40B4-BE49-F238E27FC236}">
              <a16:creationId xmlns:a16="http://schemas.microsoft.com/office/drawing/2014/main" id="{FE741BFF-ED10-4DC0-AD68-D7C5F3770F26}"/>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9369</xdr:rowOff>
    </xdr:from>
    <xdr:ext cx="469744" cy="259045"/>
    <xdr:sp macro="" textlink="">
      <xdr:nvSpPr>
        <xdr:cNvPr id="355" name="n_1mainValue【公営住宅】&#10;一人当たり面積">
          <a:extLst>
            <a:ext uri="{FF2B5EF4-FFF2-40B4-BE49-F238E27FC236}">
              <a16:creationId xmlns:a16="http://schemas.microsoft.com/office/drawing/2014/main" id="{0DB22C6B-1DF9-4417-BDD2-E02ACA370F90}"/>
            </a:ext>
          </a:extLst>
        </xdr:cNvPr>
        <xdr:cNvSpPr txBox="1"/>
      </xdr:nvSpPr>
      <xdr:spPr>
        <a:xfrm>
          <a:off x="9391727" y="1441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11335</xdr:rowOff>
    </xdr:from>
    <xdr:ext cx="469744" cy="259045"/>
    <xdr:sp macro="" textlink="">
      <xdr:nvSpPr>
        <xdr:cNvPr id="356" name="n_2mainValue【公営住宅】&#10;一人当たり面積">
          <a:extLst>
            <a:ext uri="{FF2B5EF4-FFF2-40B4-BE49-F238E27FC236}">
              <a16:creationId xmlns:a16="http://schemas.microsoft.com/office/drawing/2014/main" id="{0616FCBD-A523-45B1-9FA0-BE6F2E636064}"/>
            </a:ext>
          </a:extLst>
        </xdr:cNvPr>
        <xdr:cNvSpPr txBox="1"/>
      </xdr:nvSpPr>
      <xdr:spPr>
        <a:xfrm>
          <a:off x="8515427" y="1441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23223</xdr:rowOff>
    </xdr:from>
    <xdr:ext cx="469744" cy="259045"/>
    <xdr:sp macro="" textlink="">
      <xdr:nvSpPr>
        <xdr:cNvPr id="357" name="n_3mainValue【公営住宅】&#10;一人当たり面積">
          <a:extLst>
            <a:ext uri="{FF2B5EF4-FFF2-40B4-BE49-F238E27FC236}">
              <a16:creationId xmlns:a16="http://schemas.microsoft.com/office/drawing/2014/main" id="{1AD9B45B-BD4E-4858-80A5-BAFA5E2E3D4F}"/>
            </a:ext>
          </a:extLst>
        </xdr:cNvPr>
        <xdr:cNvSpPr txBox="1"/>
      </xdr:nvSpPr>
      <xdr:spPr>
        <a:xfrm>
          <a:off x="7626427" y="1442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11E6D44D-0364-40CF-9A54-66BDE04CEE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88E70F5D-4149-4DF0-885C-F323530D1B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B61BA1A3-E574-4444-96C9-B83FDDADE3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760FFEEA-0972-4A7E-B89F-BA7B396837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9D3E6C5-9335-473A-AD24-E7A0C61CD1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42080063-8FC9-4B6F-99DB-0A9403BDA9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D2252F5C-C503-4D6D-837D-F63B4BB840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7A8415C0-6D39-4D73-A17E-C4042F4B8E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255DB206-6FE3-41BF-95E6-BAF78A0DB5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13E82183-4C16-4F45-B1D3-6D655687F9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6A51552A-F76E-428F-9AF7-90133F2FA0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C3A21334-A7AF-4AB4-92B6-187ED373DA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A569E0E1-558A-482D-970D-D00119B45E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8143C17E-37E6-4816-BCBA-F5B2AD9864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4C77D6B5-CBF9-46CB-A622-12289DA1FA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88948ABF-6602-4799-9C21-127F9E3698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755F7CD4-2B57-45AF-9D9F-14019DC22D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AD2A99DD-5FA3-4B26-A120-8036E17695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5AD5D626-812C-4FE9-86B6-4AA77C1A94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4031CEDC-A9A4-4902-A96E-2EB7C5406B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8315E7BE-447A-4D9F-B286-090B9A3A96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CB9BAD08-B9A2-4CC8-85A4-459BCF4CCD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1898C259-5007-4CF2-B645-01D19CE348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3E6BBFAA-64CE-4815-B82E-7EDC0C1B8C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F8F8ADD3-BC0B-48C1-9903-2F8750F326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0A5163B4-29DB-44ED-A9F0-CA9012540D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4905D06E-004E-4F7F-A307-4B361BDA7E1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a:extLst>
            <a:ext uri="{FF2B5EF4-FFF2-40B4-BE49-F238E27FC236}">
              <a16:creationId xmlns:a16="http://schemas.microsoft.com/office/drawing/2014/main" id="{C18FE83F-8EA0-41E7-8D5D-4A10F48503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38002286-0014-4262-BB9F-780E792A97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a:extLst>
            <a:ext uri="{FF2B5EF4-FFF2-40B4-BE49-F238E27FC236}">
              <a16:creationId xmlns:a16="http://schemas.microsoft.com/office/drawing/2014/main" id="{E964CD53-B022-44A8-8114-669EFEEF4CE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a:extLst>
            <a:ext uri="{FF2B5EF4-FFF2-40B4-BE49-F238E27FC236}">
              <a16:creationId xmlns:a16="http://schemas.microsoft.com/office/drawing/2014/main" id="{7A30F162-2270-4A35-B6A4-FDF4EC6DCF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a:extLst>
            <a:ext uri="{FF2B5EF4-FFF2-40B4-BE49-F238E27FC236}">
              <a16:creationId xmlns:a16="http://schemas.microsoft.com/office/drawing/2014/main" id="{B303075B-3AA5-421B-A584-1E92350697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a:extLst>
            <a:ext uri="{FF2B5EF4-FFF2-40B4-BE49-F238E27FC236}">
              <a16:creationId xmlns:a16="http://schemas.microsoft.com/office/drawing/2014/main" id="{57C9B5A2-B098-478C-AEE7-BFFA21CECB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a:extLst>
            <a:ext uri="{FF2B5EF4-FFF2-40B4-BE49-F238E27FC236}">
              <a16:creationId xmlns:a16="http://schemas.microsoft.com/office/drawing/2014/main" id="{7DEFDA58-1A95-4A4A-99B4-7A0A0197A4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a:extLst>
            <a:ext uri="{FF2B5EF4-FFF2-40B4-BE49-F238E27FC236}">
              <a16:creationId xmlns:a16="http://schemas.microsoft.com/office/drawing/2014/main" id="{BD9BE660-DCB0-421D-BA88-872AE2E260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a:extLst>
            <a:ext uri="{FF2B5EF4-FFF2-40B4-BE49-F238E27FC236}">
              <a16:creationId xmlns:a16="http://schemas.microsoft.com/office/drawing/2014/main" id="{C4D2E87F-DC75-4FB8-B1C8-00E0FF55D5C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a:extLst>
            <a:ext uri="{FF2B5EF4-FFF2-40B4-BE49-F238E27FC236}">
              <a16:creationId xmlns:a16="http://schemas.microsoft.com/office/drawing/2014/main" id="{BE6D0DC5-88D4-4093-93AF-D1195A0F4BD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a:extLst>
            <a:ext uri="{FF2B5EF4-FFF2-40B4-BE49-F238E27FC236}">
              <a16:creationId xmlns:a16="http://schemas.microsoft.com/office/drawing/2014/main" id="{7DBFC07B-02DD-4581-AA77-47E529906E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a:extLst>
            <a:ext uri="{FF2B5EF4-FFF2-40B4-BE49-F238E27FC236}">
              <a16:creationId xmlns:a16="http://schemas.microsoft.com/office/drawing/2014/main" id="{F9860D6A-B879-4780-8636-2569ACACCB6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25F92296-7CFB-48BD-8509-A772664EF5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7F672EB5-717E-4330-AA99-B16CD1580D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99" name="直線コネクタ 398">
          <a:extLst>
            <a:ext uri="{FF2B5EF4-FFF2-40B4-BE49-F238E27FC236}">
              <a16:creationId xmlns:a16="http://schemas.microsoft.com/office/drawing/2014/main" id="{BB65B56A-0EF8-4566-B15C-6A367951A4CC}"/>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a:extLst>
            <a:ext uri="{FF2B5EF4-FFF2-40B4-BE49-F238E27FC236}">
              <a16:creationId xmlns:a16="http://schemas.microsoft.com/office/drawing/2014/main" id="{4451F4E5-6DCE-4380-956B-E8C4784F70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a:extLst>
            <a:ext uri="{FF2B5EF4-FFF2-40B4-BE49-F238E27FC236}">
              <a16:creationId xmlns:a16="http://schemas.microsoft.com/office/drawing/2014/main" id="{ECE4C4DA-8F38-44FF-A04B-1C870680137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02" name="【認定こども園・幼稚園・保育所】&#10;有形固定資産減価償却率最大値テキスト">
          <a:extLst>
            <a:ext uri="{FF2B5EF4-FFF2-40B4-BE49-F238E27FC236}">
              <a16:creationId xmlns:a16="http://schemas.microsoft.com/office/drawing/2014/main" id="{DA657195-1C90-4DF0-A955-5051CF9A95BC}"/>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3" name="直線コネクタ 402">
          <a:extLst>
            <a:ext uri="{FF2B5EF4-FFF2-40B4-BE49-F238E27FC236}">
              <a16:creationId xmlns:a16="http://schemas.microsoft.com/office/drawing/2014/main" id="{95E9EBB4-8E88-4742-A3BF-D9A163CED065}"/>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D194473E-A787-4C67-96D7-B8ACEB7ED439}"/>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フローチャート: 判断 404">
          <a:extLst>
            <a:ext uri="{FF2B5EF4-FFF2-40B4-BE49-F238E27FC236}">
              <a16:creationId xmlns:a16="http://schemas.microsoft.com/office/drawing/2014/main" id="{B1874DA5-E678-47EE-A41C-0454B78FE898}"/>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a:extLst>
            <a:ext uri="{FF2B5EF4-FFF2-40B4-BE49-F238E27FC236}">
              <a16:creationId xmlns:a16="http://schemas.microsoft.com/office/drawing/2014/main" id="{257346F6-0713-40C8-BA82-D105ADB3339E}"/>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07" name="フローチャート: 判断 406">
          <a:extLst>
            <a:ext uri="{FF2B5EF4-FFF2-40B4-BE49-F238E27FC236}">
              <a16:creationId xmlns:a16="http://schemas.microsoft.com/office/drawing/2014/main" id="{BD4ECFA3-5894-4278-B9D7-FF494D17AC98}"/>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08" name="フローチャート: 判断 407">
          <a:extLst>
            <a:ext uri="{FF2B5EF4-FFF2-40B4-BE49-F238E27FC236}">
              <a16:creationId xmlns:a16="http://schemas.microsoft.com/office/drawing/2014/main" id="{8BEFA05F-B00E-467E-A310-CE1BD86213B6}"/>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09" name="フローチャート: 判断 408">
          <a:extLst>
            <a:ext uri="{FF2B5EF4-FFF2-40B4-BE49-F238E27FC236}">
              <a16:creationId xmlns:a16="http://schemas.microsoft.com/office/drawing/2014/main" id="{0FD7F119-B14F-4A0C-B5D8-B5C35AE646D3}"/>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D0C9EDB-5FA3-4715-88BD-08F35ADA83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1CC2D0E9-9CB4-4673-9151-D04A2E12A2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689E508-264F-46B1-9A81-43BD9B861E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12825218-84B1-49DB-A95B-18DE51FA02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B8ECD76-87D4-4BD2-AE22-F0AC81D4A3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5" name="楕円 414">
          <a:extLst>
            <a:ext uri="{FF2B5EF4-FFF2-40B4-BE49-F238E27FC236}">
              <a16:creationId xmlns:a16="http://schemas.microsoft.com/office/drawing/2014/main" id="{1F44059B-1E55-4B85-A872-1D4128076153}"/>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16" name="楕円 415">
          <a:extLst>
            <a:ext uri="{FF2B5EF4-FFF2-40B4-BE49-F238E27FC236}">
              <a16:creationId xmlns:a16="http://schemas.microsoft.com/office/drawing/2014/main" id="{A487EC39-1174-42E5-976E-B764D04DB504}"/>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17" name="直線コネクタ 416">
          <a:extLst>
            <a:ext uri="{FF2B5EF4-FFF2-40B4-BE49-F238E27FC236}">
              <a16:creationId xmlns:a16="http://schemas.microsoft.com/office/drawing/2014/main" id="{34C5DF54-41AF-4E06-8F53-7E00E4D11BBB}"/>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18" name="楕円 417">
          <a:extLst>
            <a:ext uri="{FF2B5EF4-FFF2-40B4-BE49-F238E27FC236}">
              <a16:creationId xmlns:a16="http://schemas.microsoft.com/office/drawing/2014/main" id="{B6F1FFC4-76AC-440C-A0BC-F6F40672195C}"/>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19" name="直線コネクタ 418">
          <a:extLst>
            <a:ext uri="{FF2B5EF4-FFF2-40B4-BE49-F238E27FC236}">
              <a16:creationId xmlns:a16="http://schemas.microsoft.com/office/drawing/2014/main" id="{388D9DF2-BE68-48AE-A832-86AD23ECCB3B}"/>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C05B94D6-4F91-453F-860A-2006D60185E4}"/>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2323F631-E369-4DFA-9695-AE92139916A8}"/>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A05EA2C9-8880-40DD-8573-00DDB6AEE261}"/>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55DED0C3-B05A-4549-8016-E6C2F5E3E809}"/>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4" name="n_1mainValue【認定こども園・幼稚園・保育所】&#10;有形固定資産減価償却率">
          <a:extLst>
            <a:ext uri="{FF2B5EF4-FFF2-40B4-BE49-F238E27FC236}">
              <a16:creationId xmlns:a16="http://schemas.microsoft.com/office/drawing/2014/main" id="{8C7029D6-563C-49D4-8DBF-EDBA925FFE15}"/>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25" name="n_2mainValue【認定こども園・幼稚園・保育所】&#10;有形固定資産減価償却率">
          <a:extLst>
            <a:ext uri="{FF2B5EF4-FFF2-40B4-BE49-F238E27FC236}">
              <a16:creationId xmlns:a16="http://schemas.microsoft.com/office/drawing/2014/main" id="{8A8E61C7-DA86-45ED-87C5-00DE1B4F0E6D}"/>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26" name="n_3mainValue【認定こども園・幼稚園・保育所】&#10;有形固定資産減価償却率">
          <a:extLst>
            <a:ext uri="{FF2B5EF4-FFF2-40B4-BE49-F238E27FC236}">
              <a16:creationId xmlns:a16="http://schemas.microsoft.com/office/drawing/2014/main" id="{9DEC735C-67CC-4CBF-A9AE-43EA637583E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E6965709-7D54-4CE0-8BBE-D9099DC4D0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79D934CE-B673-4413-92C7-6B904D72F0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7C0652F7-E3C3-4943-BD32-1A2B23B30F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795E9FB4-212F-47F0-AA5A-0AA2D07775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7AACBDC1-E3BA-4957-AA3A-59833A9FD9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8E72C59-1055-4173-8ABB-BDC3C4FE53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378BBB52-4325-4240-BC4A-1DEC442F0E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338511F3-F612-434F-9B24-6594192CF4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DFB045A2-14FD-48F5-8865-F72ADD4752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E8BD6CFC-9193-4F19-AC01-6288C0F97B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a:extLst>
            <a:ext uri="{FF2B5EF4-FFF2-40B4-BE49-F238E27FC236}">
              <a16:creationId xmlns:a16="http://schemas.microsoft.com/office/drawing/2014/main" id="{C9F30199-E842-4774-AD50-FF1112392D4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a:extLst>
            <a:ext uri="{FF2B5EF4-FFF2-40B4-BE49-F238E27FC236}">
              <a16:creationId xmlns:a16="http://schemas.microsoft.com/office/drawing/2014/main" id="{4343899B-4029-4971-8238-9F9AC14E430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a:extLst>
            <a:ext uri="{FF2B5EF4-FFF2-40B4-BE49-F238E27FC236}">
              <a16:creationId xmlns:a16="http://schemas.microsoft.com/office/drawing/2014/main" id="{89B53E1F-2A0B-4D18-8D52-389D687A070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a:extLst>
            <a:ext uri="{FF2B5EF4-FFF2-40B4-BE49-F238E27FC236}">
              <a16:creationId xmlns:a16="http://schemas.microsoft.com/office/drawing/2014/main" id="{61AB2B61-1FA6-4638-9851-929B5D07919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a:extLst>
            <a:ext uri="{FF2B5EF4-FFF2-40B4-BE49-F238E27FC236}">
              <a16:creationId xmlns:a16="http://schemas.microsoft.com/office/drawing/2014/main" id="{741FF704-D732-4A6B-9A36-ACE52D7FEE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a:extLst>
            <a:ext uri="{FF2B5EF4-FFF2-40B4-BE49-F238E27FC236}">
              <a16:creationId xmlns:a16="http://schemas.microsoft.com/office/drawing/2014/main" id="{1CC8E776-F677-4F05-A575-C78E2ADB050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a:extLst>
            <a:ext uri="{FF2B5EF4-FFF2-40B4-BE49-F238E27FC236}">
              <a16:creationId xmlns:a16="http://schemas.microsoft.com/office/drawing/2014/main" id="{0BF6B504-65ED-4A29-B18F-97A73206A0E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a:extLst>
            <a:ext uri="{FF2B5EF4-FFF2-40B4-BE49-F238E27FC236}">
              <a16:creationId xmlns:a16="http://schemas.microsoft.com/office/drawing/2014/main" id="{9217292C-29AA-4CE4-81F7-7CBA1DEFA98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a:extLst>
            <a:ext uri="{FF2B5EF4-FFF2-40B4-BE49-F238E27FC236}">
              <a16:creationId xmlns:a16="http://schemas.microsoft.com/office/drawing/2014/main" id="{15047307-819B-44E5-9A2F-BBB3BCE9508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a:extLst>
            <a:ext uri="{FF2B5EF4-FFF2-40B4-BE49-F238E27FC236}">
              <a16:creationId xmlns:a16="http://schemas.microsoft.com/office/drawing/2014/main" id="{437A6B70-F537-4F11-98E1-C32E4BA4479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a:extLst>
            <a:ext uri="{FF2B5EF4-FFF2-40B4-BE49-F238E27FC236}">
              <a16:creationId xmlns:a16="http://schemas.microsoft.com/office/drawing/2014/main" id="{245602CD-3C96-48FA-A0BC-4B374E4A62E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a:extLst>
            <a:ext uri="{FF2B5EF4-FFF2-40B4-BE49-F238E27FC236}">
              <a16:creationId xmlns:a16="http://schemas.microsoft.com/office/drawing/2014/main" id="{B732A7CB-B786-4867-9038-B801E0F1B44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FFB85C94-9796-4B61-A7B7-BC4CE6CD61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E7CE7A92-A1F3-49E1-8423-4146706B91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28383F96-3E7E-4649-A173-4CBC426248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52" name="直線コネクタ 451">
          <a:extLst>
            <a:ext uri="{FF2B5EF4-FFF2-40B4-BE49-F238E27FC236}">
              <a16:creationId xmlns:a16="http://schemas.microsoft.com/office/drawing/2014/main" id="{9883CCAA-B375-4D7F-A260-01E702DD0F85}"/>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965CF8AC-593F-4A3C-ACE4-E0E1F20FD8D1}"/>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4" name="直線コネクタ 453">
          <a:extLst>
            <a:ext uri="{FF2B5EF4-FFF2-40B4-BE49-F238E27FC236}">
              <a16:creationId xmlns:a16="http://schemas.microsoft.com/office/drawing/2014/main" id="{66E6CE54-4CA6-45E1-967B-09FDAF2C0BDE}"/>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EA5C3883-C989-4CE5-9C75-182A18B6E20B}"/>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6" name="直線コネクタ 455">
          <a:extLst>
            <a:ext uri="{FF2B5EF4-FFF2-40B4-BE49-F238E27FC236}">
              <a16:creationId xmlns:a16="http://schemas.microsoft.com/office/drawing/2014/main" id="{BD1B9582-5352-4F34-89CC-CDB92F3301DB}"/>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EB603B16-1EC5-457F-8C84-3DBA767EB621}"/>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58" name="フローチャート: 判断 457">
          <a:extLst>
            <a:ext uri="{FF2B5EF4-FFF2-40B4-BE49-F238E27FC236}">
              <a16:creationId xmlns:a16="http://schemas.microsoft.com/office/drawing/2014/main" id="{41B233E7-64B5-425E-BF7F-6FA674C1D37D}"/>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59" name="フローチャート: 判断 458">
          <a:extLst>
            <a:ext uri="{FF2B5EF4-FFF2-40B4-BE49-F238E27FC236}">
              <a16:creationId xmlns:a16="http://schemas.microsoft.com/office/drawing/2014/main" id="{6B251F26-574E-4618-A4F5-790F8B4ECD9D}"/>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60" name="フローチャート: 判断 459">
          <a:extLst>
            <a:ext uri="{FF2B5EF4-FFF2-40B4-BE49-F238E27FC236}">
              <a16:creationId xmlns:a16="http://schemas.microsoft.com/office/drawing/2014/main" id="{D2C04AD1-00AC-4759-A08E-4D051606ED3E}"/>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61" name="フローチャート: 判断 460">
          <a:extLst>
            <a:ext uri="{FF2B5EF4-FFF2-40B4-BE49-F238E27FC236}">
              <a16:creationId xmlns:a16="http://schemas.microsoft.com/office/drawing/2014/main" id="{28107E66-5F20-4887-81A5-A25225FCFD7F}"/>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62" name="フローチャート: 判断 461">
          <a:extLst>
            <a:ext uri="{FF2B5EF4-FFF2-40B4-BE49-F238E27FC236}">
              <a16:creationId xmlns:a16="http://schemas.microsoft.com/office/drawing/2014/main" id="{1B652D0B-9A4A-44BE-91DE-7B3C60235ABA}"/>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A7CB1789-885C-4738-BB0F-9F3E3EA844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18ACC4EC-AF9B-4ABA-B70C-7C6FFF9DD8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B040863-13D6-4082-A826-8FE11D5BCC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AA9EEF6-1DA8-4B99-AA4E-D9B6C230F4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A416F764-0CB9-4176-B94B-866BD1BFDF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154396</xdr:rowOff>
    </xdr:from>
    <xdr:to>
      <xdr:col>112</xdr:col>
      <xdr:colOff>38100</xdr:colOff>
      <xdr:row>42</xdr:row>
      <xdr:rowOff>84546</xdr:rowOff>
    </xdr:to>
    <xdr:sp macro="" textlink="">
      <xdr:nvSpPr>
        <xdr:cNvPr id="468" name="楕円 467">
          <a:extLst>
            <a:ext uri="{FF2B5EF4-FFF2-40B4-BE49-F238E27FC236}">
              <a16:creationId xmlns:a16="http://schemas.microsoft.com/office/drawing/2014/main" id="{1F0DE4F1-BF66-4F2D-BEDC-4A04B827B731}"/>
            </a:ext>
          </a:extLst>
        </xdr:cNvPr>
        <xdr:cNvSpPr/>
      </xdr:nvSpPr>
      <xdr:spPr>
        <a:xfrm>
          <a:off x="21272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156028</xdr:rowOff>
    </xdr:from>
    <xdr:to>
      <xdr:col>107</xdr:col>
      <xdr:colOff>101600</xdr:colOff>
      <xdr:row>42</xdr:row>
      <xdr:rowOff>86178</xdr:rowOff>
    </xdr:to>
    <xdr:sp macro="" textlink="">
      <xdr:nvSpPr>
        <xdr:cNvPr id="469" name="楕円 468">
          <a:extLst>
            <a:ext uri="{FF2B5EF4-FFF2-40B4-BE49-F238E27FC236}">
              <a16:creationId xmlns:a16="http://schemas.microsoft.com/office/drawing/2014/main" id="{F945939E-1148-4067-86E1-CD86718071D4}"/>
            </a:ext>
          </a:extLst>
        </xdr:cNvPr>
        <xdr:cNvSpPr/>
      </xdr:nvSpPr>
      <xdr:spPr>
        <a:xfrm>
          <a:off x="20383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33746</xdr:rowOff>
    </xdr:from>
    <xdr:to>
      <xdr:col>111</xdr:col>
      <xdr:colOff>177800</xdr:colOff>
      <xdr:row>42</xdr:row>
      <xdr:rowOff>35378</xdr:rowOff>
    </xdr:to>
    <xdr:cxnSp macro="">
      <xdr:nvCxnSpPr>
        <xdr:cNvPr id="470" name="直線コネクタ 469">
          <a:extLst>
            <a:ext uri="{FF2B5EF4-FFF2-40B4-BE49-F238E27FC236}">
              <a16:creationId xmlns:a16="http://schemas.microsoft.com/office/drawing/2014/main" id="{0974AFC8-D1F5-477B-81A9-3ECE3F809575}"/>
            </a:ext>
          </a:extLst>
        </xdr:cNvPr>
        <xdr:cNvCxnSpPr/>
      </xdr:nvCxnSpPr>
      <xdr:spPr>
        <a:xfrm flipV="1">
          <a:off x="20434300" y="72346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156028</xdr:rowOff>
    </xdr:from>
    <xdr:to>
      <xdr:col>102</xdr:col>
      <xdr:colOff>165100</xdr:colOff>
      <xdr:row>42</xdr:row>
      <xdr:rowOff>86178</xdr:rowOff>
    </xdr:to>
    <xdr:sp macro="" textlink="">
      <xdr:nvSpPr>
        <xdr:cNvPr id="471" name="楕円 470">
          <a:extLst>
            <a:ext uri="{FF2B5EF4-FFF2-40B4-BE49-F238E27FC236}">
              <a16:creationId xmlns:a16="http://schemas.microsoft.com/office/drawing/2014/main" id="{CF80DB82-6F30-45E3-B8B0-EB3AB299C6E7}"/>
            </a:ext>
          </a:extLst>
        </xdr:cNvPr>
        <xdr:cNvSpPr/>
      </xdr:nvSpPr>
      <xdr:spPr>
        <a:xfrm>
          <a:off x="19494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35378</xdr:rowOff>
    </xdr:from>
    <xdr:to>
      <xdr:col>107</xdr:col>
      <xdr:colOff>50800</xdr:colOff>
      <xdr:row>42</xdr:row>
      <xdr:rowOff>35378</xdr:rowOff>
    </xdr:to>
    <xdr:cxnSp macro="">
      <xdr:nvCxnSpPr>
        <xdr:cNvPr id="472" name="直線コネクタ 471">
          <a:extLst>
            <a:ext uri="{FF2B5EF4-FFF2-40B4-BE49-F238E27FC236}">
              <a16:creationId xmlns:a16="http://schemas.microsoft.com/office/drawing/2014/main" id="{6FF8D2F1-5E38-4DB5-B17E-ED370B2888B2}"/>
            </a:ext>
          </a:extLst>
        </xdr:cNvPr>
        <xdr:cNvCxnSpPr/>
      </xdr:nvCxnSpPr>
      <xdr:spPr>
        <a:xfrm>
          <a:off x="19545300" y="7236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73" name="n_1aveValue【認定こども園・幼稚園・保育所】&#10;一人当たり面積">
          <a:extLst>
            <a:ext uri="{FF2B5EF4-FFF2-40B4-BE49-F238E27FC236}">
              <a16:creationId xmlns:a16="http://schemas.microsoft.com/office/drawing/2014/main" id="{4D15A5A0-DC23-47E1-9CC8-EB497C22A004}"/>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74" name="n_2aveValue【認定こども園・幼稚園・保育所】&#10;一人当たり面積">
          <a:extLst>
            <a:ext uri="{FF2B5EF4-FFF2-40B4-BE49-F238E27FC236}">
              <a16:creationId xmlns:a16="http://schemas.microsoft.com/office/drawing/2014/main" id="{44EB93EC-167B-4FBD-8EE7-64BE8FC89BB1}"/>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75" name="n_3aveValue【認定こども園・幼稚園・保育所】&#10;一人当たり面積">
          <a:extLst>
            <a:ext uri="{FF2B5EF4-FFF2-40B4-BE49-F238E27FC236}">
              <a16:creationId xmlns:a16="http://schemas.microsoft.com/office/drawing/2014/main" id="{DE9D6DA5-422B-496B-B494-3B62F8E335F3}"/>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76" name="n_4aveValue【認定こども園・幼稚園・保育所】&#10;一人当たり面積">
          <a:extLst>
            <a:ext uri="{FF2B5EF4-FFF2-40B4-BE49-F238E27FC236}">
              <a16:creationId xmlns:a16="http://schemas.microsoft.com/office/drawing/2014/main" id="{A4EC22CC-7E33-4BDD-A27B-479E528C150A}"/>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75673</xdr:rowOff>
    </xdr:from>
    <xdr:ext cx="469744" cy="259045"/>
    <xdr:sp macro="" textlink="">
      <xdr:nvSpPr>
        <xdr:cNvPr id="477" name="n_1mainValue【認定こども園・幼稚園・保育所】&#10;一人当たり面積">
          <a:extLst>
            <a:ext uri="{FF2B5EF4-FFF2-40B4-BE49-F238E27FC236}">
              <a16:creationId xmlns:a16="http://schemas.microsoft.com/office/drawing/2014/main" id="{FD9CF6A2-7AAE-4F51-891E-292EC42C81F6}"/>
            </a:ext>
          </a:extLst>
        </xdr:cNvPr>
        <xdr:cNvSpPr txBox="1"/>
      </xdr:nvSpPr>
      <xdr:spPr>
        <a:xfrm>
          <a:off x="210757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77305</xdr:rowOff>
    </xdr:from>
    <xdr:ext cx="469744" cy="259045"/>
    <xdr:sp macro="" textlink="">
      <xdr:nvSpPr>
        <xdr:cNvPr id="478" name="n_2mainValue【認定こども園・幼稚園・保育所】&#10;一人当たり面積">
          <a:extLst>
            <a:ext uri="{FF2B5EF4-FFF2-40B4-BE49-F238E27FC236}">
              <a16:creationId xmlns:a16="http://schemas.microsoft.com/office/drawing/2014/main" id="{802B3FAF-57F0-4952-B2DC-592E6692543C}"/>
            </a:ext>
          </a:extLst>
        </xdr:cNvPr>
        <xdr:cNvSpPr txBox="1"/>
      </xdr:nvSpPr>
      <xdr:spPr>
        <a:xfrm>
          <a:off x="201994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77305</xdr:rowOff>
    </xdr:from>
    <xdr:ext cx="469744" cy="259045"/>
    <xdr:sp macro="" textlink="">
      <xdr:nvSpPr>
        <xdr:cNvPr id="479" name="n_3mainValue【認定こども園・幼稚園・保育所】&#10;一人当たり面積">
          <a:extLst>
            <a:ext uri="{FF2B5EF4-FFF2-40B4-BE49-F238E27FC236}">
              <a16:creationId xmlns:a16="http://schemas.microsoft.com/office/drawing/2014/main" id="{43DA6529-DAE4-4AB9-BC59-8682A585B362}"/>
            </a:ext>
          </a:extLst>
        </xdr:cNvPr>
        <xdr:cNvSpPr txBox="1"/>
      </xdr:nvSpPr>
      <xdr:spPr>
        <a:xfrm>
          <a:off x="19310427" y="72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9CC4198F-A8E2-4B3B-AAAD-841A7549C7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44E2A821-6966-424A-8A68-BB78683524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DDCB7AC7-36E6-4349-ADC8-EA98EB91DD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B1AD5610-E204-41C7-B12A-2ECEDF2948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DC71FA6C-3272-42E7-886A-83EAFA10F5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87145845-F99C-48D1-9ADC-D21A62C57F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ECAB8EA9-9DC4-4887-8D27-FC29BB9C54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700474B1-5901-4E75-9967-BAF89DEF27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A808D37E-5660-4991-A15D-6C6B1BAF60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C9250C13-FE20-4F1A-8538-1AA7267DBA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04E04733-C31E-466C-BAA3-5B12A7E759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a:extLst>
            <a:ext uri="{FF2B5EF4-FFF2-40B4-BE49-F238E27FC236}">
              <a16:creationId xmlns:a16="http://schemas.microsoft.com/office/drawing/2014/main" id="{63B0E456-54A3-4308-97F9-E1CE68978B9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a:extLst>
            <a:ext uri="{FF2B5EF4-FFF2-40B4-BE49-F238E27FC236}">
              <a16:creationId xmlns:a16="http://schemas.microsoft.com/office/drawing/2014/main" id="{D7BAE17F-7BDA-48F9-AF89-2C5037CC872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a:extLst>
            <a:ext uri="{FF2B5EF4-FFF2-40B4-BE49-F238E27FC236}">
              <a16:creationId xmlns:a16="http://schemas.microsoft.com/office/drawing/2014/main" id="{7E1D2177-7DB2-458C-B59D-6552D41FB26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a:extLst>
            <a:ext uri="{FF2B5EF4-FFF2-40B4-BE49-F238E27FC236}">
              <a16:creationId xmlns:a16="http://schemas.microsoft.com/office/drawing/2014/main" id="{079DC555-E5B5-4CEE-B63D-D17F6729CEA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a:extLst>
            <a:ext uri="{FF2B5EF4-FFF2-40B4-BE49-F238E27FC236}">
              <a16:creationId xmlns:a16="http://schemas.microsoft.com/office/drawing/2014/main" id="{79858A08-F488-4328-B618-0DEFD05B320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a:extLst>
            <a:ext uri="{FF2B5EF4-FFF2-40B4-BE49-F238E27FC236}">
              <a16:creationId xmlns:a16="http://schemas.microsoft.com/office/drawing/2014/main" id="{7CC2288D-ACF3-4F90-B2A4-DAF2779D535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a:extLst>
            <a:ext uri="{FF2B5EF4-FFF2-40B4-BE49-F238E27FC236}">
              <a16:creationId xmlns:a16="http://schemas.microsoft.com/office/drawing/2014/main" id="{77804242-B544-40BA-A2D0-389174F1BD0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a:extLst>
            <a:ext uri="{FF2B5EF4-FFF2-40B4-BE49-F238E27FC236}">
              <a16:creationId xmlns:a16="http://schemas.microsoft.com/office/drawing/2014/main" id="{CFEDEEC0-E678-43E6-B307-703053A1CE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a:extLst>
            <a:ext uri="{FF2B5EF4-FFF2-40B4-BE49-F238E27FC236}">
              <a16:creationId xmlns:a16="http://schemas.microsoft.com/office/drawing/2014/main" id="{5EEC7BE1-65FA-4235-B00F-8FE5BAB7874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a:extLst>
            <a:ext uri="{FF2B5EF4-FFF2-40B4-BE49-F238E27FC236}">
              <a16:creationId xmlns:a16="http://schemas.microsoft.com/office/drawing/2014/main" id="{02BA2895-8B3B-4B30-B6FA-02A785AE3A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a:extLst>
            <a:ext uri="{FF2B5EF4-FFF2-40B4-BE49-F238E27FC236}">
              <a16:creationId xmlns:a16="http://schemas.microsoft.com/office/drawing/2014/main" id="{F32ACCF3-8C8F-4E5A-A2ED-BD7BDB0D5C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a:extLst>
            <a:ext uri="{FF2B5EF4-FFF2-40B4-BE49-F238E27FC236}">
              <a16:creationId xmlns:a16="http://schemas.microsoft.com/office/drawing/2014/main" id="{22371C30-AF8F-4F5A-B7E2-EEF08F9C28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7E36B676-15E7-40C8-9C83-7CC8095179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973FCF4B-4B7E-4D29-B4C4-8789A61F86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05" name="直線コネクタ 504">
          <a:extLst>
            <a:ext uri="{FF2B5EF4-FFF2-40B4-BE49-F238E27FC236}">
              <a16:creationId xmlns:a16="http://schemas.microsoft.com/office/drawing/2014/main" id="{F7F70CF0-2943-4A3B-97D1-712BE17D59B7}"/>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B4D46FE6-DB2E-4365-8E20-CA89124B342D}"/>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07" name="直線コネクタ 506">
          <a:extLst>
            <a:ext uri="{FF2B5EF4-FFF2-40B4-BE49-F238E27FC236}">
              <a16:creationId xmlns:a16="http://schemas.microsoft.com/office/drawing/2014/main" id="{7A4830C5-711C-4C04-BFDB-B336A1939559}"/>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4CAC7EF4-DB20-422A-92A2-C845E35C76CE}"/>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09" name="直線コネクタ 508">
          <a:extLst>
            <a:ext uri="{FF2B5EF4-FFF2-40B4-BE49-F238E27FC236}">
              <a16:creationId xmlns:a16="http://schemas.microsoft.com/office/drawing/2014/main" id="{E7098C99-0627-434F-9972-B5969868B06D}"/>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42B5CC94-028C-455D-8625-D9BCEB91B395}"/>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1" name="フローチャート: 判断 510">
          <a:extLst>
            <a:ext uri="{FF2B5EF4-FFF2-40B4-BE49-F238E27FC236}">
              <a16:creationId xmlns:a16="http://schemas.microsoft.com/office/drawing/2014/main" id="{606D3199-50B6-4472-A9D9-C4C4C2CCDADB}"/>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2" name="フローチャート: 判断 511">
          <a:extLst>
            <a:ext uri="{FF2B5EF4-FFF2-40B4-BE49-F238E27FC236}">
              <a16:creationId xmlns:a16="http://schemas.microsoft.com/office/drawing/2014/main" id="{92E01B46-9860-4558-BDF8-179BF6BB8C46}"/>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3" name="フローチャート: 判断 512">
          <a:extLst>
            <a:ext uri="{FF2B5EF4-FFF2-40B4-BE49-F238E27FC236}">
              <a16:creationId xmlns:a16="http://schemas.microsoft.com/office/drawing/2014/main" id="{7CBE31D4-0C66-41F7-9FAF-A81E019BC094}"/>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14" name="フローチャート: 判断 513">
          <a:extLst>
            <a:ext uri="{FF2B5EF4-FFF2-40B4-BE49-F238E27FC236}">
              <a16:creationId xmlns:a16="http://schemas.microsoft.com/office/drawing/2014/main" id="{8A9A4F2D-C457-4053-809A-76A600A7F5D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15" name="フローチャート: 判断 514">
          <a:extLst>
            <a:ext uri="{FF2B5EF4-FFF2-40B4-BE49-F238E27FC236}">
              <a16:creationId xmlns:a16="http://schemas.microsoft.com/office/drawing/2014/main" id="{892FB336-BEC3-4B91-9907-78769A3C81C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8772F074-E97F-4A35-A60C-5C5DCD5D94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278225CE-A296-48ED-99F7-EE9FB4DA7C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139D474E-FE62-493B-8DAC-3694680C9C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E6D38EC-4542-4391-ADA3-5861B84502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C984E1E1-32F3-485B-9D53-3836B513C4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22678</xdr:rowOff>
    </xdr:from>
    <xdr:to>
      <xdr:col>85</xdr:col>
      <xdr:colOff>177800</xdr:colOff>
      <xdr:row>62</xdr:row>
      <xdr:rowOff>124278</xdr:rowOff>
    </xdr:to>
    <xdr:sp macro="" textlink="">
      <xdr:nvSpPr>
        <xdr:cNvPr id="521" name="楕円 520">
          <a:extLst>
            <a:ext uri="{FF2B5EF4-FFF2-40B4-BE49-F238E27FC236}">
              <a16:creationId xmlns:a16="http://schemas.microsoft.com/office/drawing/2014/main" id="{6BEF4E7B-02A2-4CBC-A295-3CFE22B27E34}"/>
            </a:ext>
          </a:extLst>
        </xdr:cNvPr>
        <xdr:cNvSpPr/>
      </xdr:nvSpPr>
      <xdr:spPr>
        <a:xfrm>
          <a:off x="16268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0809151C-4D13-4CA5-8ADD-6EF731EC0C23}"/>
            </a:ext>
          </a:extLst>
        </xdr:cNvPr>
        <xdr:cNvSpPr txBox="1"/>
      </xdr:nvSpPr>
      <xdr:spPr>
        <a:xfrm>
          <a:off x="16357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125549</xdr:rowOff>
    </xdr:from>
    <xdr:to>
      <xdr:col>81</xdr:col>
      <xdr:colOff>101600</xdr:colOff>
      <xdr:row>62</xdr:row>
      <xdr:rowOff>55699</xdr:rowOff>
    </xdr:to>
    <xdr:sp macro="" textlink="">
      <xdr:nvSpPr>
        <xdr:cNvPr id="523" name="楕円 522">
          <a:extLst>
            <a:ext uri="{FF2B5EF4-FFF2-40B4-BE49-F238E27FC236}">
              <a16:creationId xmlns:a16="http://schemas.microsoft.com/office/drawing/2014/main" id="{85CB483C-AD12-4564-BA00-4B28BDE212C7}"/>
            </a:ext>
          </a:extLst>
        </xdr:cNvPr>
        <xdr:cNvSpPr/>
      </xdr:nvSpPr>
      <xdr:spPr>
        <a:xfrm>
          <a:off x="15430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4899</xdr:rowOff>
    </xdr:from>
    <xdr:to>
      <xdr:col>85</xdr:col>
      <xdr:colOff>127000</xdr:colOff>
      <xdr:row>62</xdr:row>
      <xdr:rowOff>73478</xdr:rowOff>
    </xdr:to>
    <xdr:cxnSp macro="">
      <xdr:nvCxnSpPr>
        <xdr:cNvPr id="524" name="直線コネクタ 523">
          <a:extLst>
            <a:ext uri="{FF2B5EF4-FFF2-40B4-BE49-F238E27FC236}">
              <a16:creationId xmlns:a16="http://schemas.microsoft.com/office/drawing/2014/main" id="{D1A0925E-566C-45F7-81BF-7370BC022D34}"/>
            </a:ext>
          </a:extLst>
        </xdr:cNvPr>
        <xdr:cNvCxnSpPr/>
      </xdr:nvCxnSpPr>
      <xdr:spPr>
        <a:xfrm>
          <a:off x="15481300" y="1063479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25" name="楕円 524">
          <a:extLst>
            <a:ext uri="{FF2B5EF4-FFF2-40B4-BE49-F238E27FC236}">
              <a16:creationId xmlns:a16="http://schemas.microsoft.com/office/drawing/2014/main" id="{2ABAB1EB-FFAA-48FD-973E-6E9C92FE4418}"/>
            </a:ext>
          </a:extLst>
        </xdr:cNvPr>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62</xdr:row>
      <xdr:rowOff>4899</xdr:rowOff>
    </xdr:to>
    <xdr:cxnSp macro="">
      <xdr:nvCxnSpPr>
        <xdr:cNvPr id="526" name="直線コネクタ 525">
          <a:extLst>
            <a:ext uri="{FF2B5EF4-FFF2-40B4-BE49-F238E27FC236}">
              <a16:creationId xmlns:a16="http://schemas.microsoft.com/office/drawing/2014/main" id="{08F498B6-30B5-4212-8883-A2755E64371D}"/>
            </a:ext>
          </a:extLst>
        </xdr:cNvPr>
        <xdr:cNvCxnSpPr/>
      </xdr:nvCxnSpPr>
      <xdr:spPr>
        <a:xfrm>
          <a:off x="14592300" y="106021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527" name="楕円 526">
          <a:extLst>
            <a:ext uri="{FF2B5EF4-FFF2-40B4-BE49-F238E27FC236}">
              <a16:creationId xmlns:a16="http://schemas.microsoft.com/office/drawing/2014/main" id="{CDCB6BE4-7E3E-4724-AB5A-C7F80A85FCBF}"/>
            </a:ext>
          </a:extLst>
        </xdr:cNvPr>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61</xdr:row>
      <xdr:rowOff>143691</xdr:rowOff>
    </xdr:to>
    <xdr:cxnSp macro="">
      <xdr:nvCxnSpPr>
        <xdr:cNvPr id="528" name="直線コネクタ 527">
          <a:extLst>
            <a:ext uri="{FF2B5EF4-FFF2-40B4-BE49-F238E27FC236}">
              <a16:creationId xmlns:a16="http://schemas.microsoft.com/office/drawing/2014/main" id="{E8229DFC-23CF-47EA-B2A2-252022408394}"/>
            </a:ext>
          </a:extLst>
        </xdr:cNvPr>
        <xdr:cNvCxnSpPr/>
      </xdr:nvCxnSpPr>
      <xdr:spPr>
        <a:xfrm>
          <a:off x="13703300" y="105645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29" name="n_1aveValue【学校施設】&#10;有形固定資産減価償却率">
          <a:extLst>
            <a:ext uri="{FF2B5EF4-FFF2-40B4-BE49-F238E27FC236}">
              <a16:creationId xmlns:a16="http://schemas.microsoft.com/office/drawing/2014/main" id="{19320DFA-F387-43C8-A43B-52DE5D3A66A6}"/>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30" name="n_2aveValue【学校施設】&#10;有形固定資産減価償却率">
          <a:extLst>
            <a:ext uri="{FF2B5EF4-FFF2-40B4-BE49-F238E27FC236}">
              <a16:creationId xmlns:a16="http://schemas.microsoft.com/office/drawing/2014/main" id="{940826CA-F2E7-432B-8359-FB1514312F72}"/>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1" name="n_3aveValue【学校施設】&#10;有形固定資産減価償却率">
          <a:extLst>
            <a:ext uri="{FF2B5EF4-FFF2-40B4-BE49-F238E27FC236}">
              <a16:creationId xmlns:a16="http://schemas.microsoft.com/office/drawing/2014/main" id="{9684EB6E-D92E-4E16-8F09-444B8E9F7F06}"/>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2" name="n_4aveValue【学校施設】&#10;有形固定資産減価償却率">
          <a:extLst>
            <a:ext uri="{FF2B5EF4-FFF2-40B4-BE49-F238E27FC236}">
              <a16:creationId xmlns:a16="http://schemas.microsoft.com/office/drawing/2014/main" id="{F6792B0E-7C80-4530-90C1-BA97F1E051F6}"/>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46826</xdr:rowOff>
    </xdr:from>
    <xdr:ext cx="405111" cy="259045"/>
    <xdr:sp macro="" textlink="">
      <xdr:nvSpPr>
        <xdr:cNvPr id="533" name="n_1mainValue【学校施設】&#10;有形固定資産減価償却率">
          <a:extLst>
            <a:ext uri="{FF2B5EF4-FFF2-40B4-BE49-F238E27FC236}">
              <a16:creationId xmlns:a16="http://schemas.microsoft.com/office/drawing/2014/main" id="{70F1491B-DF3C-4DC3-95DD-7C565FC237CF}"/>
            </a:ext>
          </a:extLst>
        </xdr:cNvPr>
        <xdr:cNvSpPr txBox="1"/>
      </xdr:nvSpPr>
      <xdr:spPr>
        <a:xfrm>
          <a:off x="15266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34" name="n_2mainValue【学校施設】&#10;有形固定資産減価償却率">
          <a:extLst>
            <a:ext uri="{FF2B5EF4-FFF2-40B4-BE49-F238E27FC236}">
              <a16:creationId xmlns:a16="http://schemas.microsoft.com/office/drawing/2014/main" id="{E197FEB6-42D0-40F0-B0A1-E4F860F01732}"/>
            </a:ext>
          </a:extLst>
        </xdr:cNvPr>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535" name="n_3mainValue【学校施設】&#10;有形固定資産減価償却率">
          <a:extLst>
            <a:ext uri="{FF2B5EF4-FFF2-40B4-BE49-F238E27FC236}">
              <a16:creationId xmlns:a16="http://schemas.microsoft.com/office/drawing/2014/main" id="{8DCAF903-EE5B-4A4F-A59F-6399B2ECF955}"/>
            </a:ext>
          </a:extLst>
        </xdr:cNvPr>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D18DE4AC-9C7B-4DF8-B897-5017AAAC08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AD74F776-BA20-4D82-B739-D8F6C7DA11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8EFE8681-4CFE-41A7-8FC5-22900E02A7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2B92D462-69EE-49E5-BCE6-E12BBA6A91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EF1D81FE-4D10-42AD-AFEB-8185B767A0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626FE124-FBC4-47D1-8A28-469E84EE42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363C1078-7558-475E-86E0-CFBA835714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C7DA84FE-0A82-4608-80A4-5AD97916F1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7D55D171-E8A9-4FC7-BBDD-466E1732B4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23CC13CD-4638-4351-991C-B1298AF6C1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a:extLst>
            <a:ext uri="{FF2B5EF4-FFF2-40B4-BE49-F238E27FC236}">
              <a16:creationId xmlns:a16="http://schemas.microsoft.com/office/drawing/2014/main" id="{25C34A81-74AB-4604-9C00-62546CC03A4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a:extLst>
            <a:ext uri="{FF2B5EF4-FFF2-40B4-BE49-F238E27FC236}">
              <a16:creationId xmlns:a16="http://schemas.microsoft.com/office/drawing/2014/main" id="{1EB288E7-C65C-496C-ACDC-4ECBF6F5989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a:extLst>
            <a:ext uri="{FF2B5EF4-FFF2-40B4-BE49-F238E27FC236}">
              <a16:creationId xmlns:a16="http://schemas.microsoft.com/office/drawing/2014/main" id="{F9FEA104-F06B-4D95-9FD3-A1C565FA3F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49" name="テキスト ボックス 548">
          <a:extLst>
            <a:ext uri="{FF2B5EF4-FFF2-40B4-BE49-F238E27FC236}">
              <a16:creationId xmlns:a16="http://schemas.microsoft.com/office/drawing/2014/main" id="{05715E88-E925-46B6-A63C-6CFC6A89CAF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a:extLst>
            <a:ext uri="{FF2B5EF4-FFF2-40B4-BE49-F238E27FC236}">
              <a16:creationId xmlns:a16="http://schemas.microsoft.com/office/drawing/2014/main" id="{6590E37D-6572-403F-96C9-CA72DAA4F77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1" name="テキスト ボックス 550">
          <a:extLst>
            <a:ext uri="{FF2B5EF4-FFF2-40B4-BE49-F238E27FC236}">
              <a16:creationId xmlns:a16="http://schemas.microsoft.com/office/drawing/2014/main" id="{0B836AF0-1FD4-45B9-A3F5-775B3DA194D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a:extLst>
            <a:ext uri="{FF2B5EF4-FFF2-40B4-BE49-F238E27FC236}">
              <a16:creationId xmlns:a16="http://schemas.microsoft.com/office/drawing/2014/main" id="{E344753E-9A5C-4DB9-8121-812A06AD2CD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3" name="テキスト ボックス 552">
          <a:extLst>
            <a:ext uri="{FF2B5EF4-FFF2-40B4-BE49-F238E27FC236}">
              <a16:creationId xmlns:a16="http://schemas.microsoft.com/office/drawing/2014/main" id="{4CBAD230-3C1C-4244-8114-751B918C258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a:extLst>
            <a:ext uri="{FF2B5EF4-FFF2-40B4-BE49-F238E27FC236}">
              <a16:creationId xmlns:a16="http://schemas.microsoft.com/office/drawing/2014/main" id="{B11BE024-FC01-4E31-B893-245866AC9E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5" name="テキスト ボックス 554">
          <a:extLst>
            <a:ext uri="{FF2B5EF4-FFF2-40B4-BE49-F238E27FC236}">
              <a16:creationId xmlns:a16="http://schemas.microsoft.com/office/drawing/2014/main" id="{22467C54-3070-4D5B-B7CE-D0D74DDC901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A02E7BFA-61E1-4F43-9D98-8906BBC92D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7" name="テキスト ボックス 556">
          <a:extLst>
            <a:ext uri="{FF2B5EF4-FFF2-40B4-BE49-F238E27FC236}">
              <a16:creationId xmlns:a16="http://schemas.microsoft.com/office/drawing/2014/main" id="{4DFEFA98-4D04-49D1-8162-28600FE41A1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a:extLst>
            <a:ext uri="{FF2B5EF4-FFF2-40B4-BE49-F238E27FC236}">
              <a16:creationId xmlns:a16="http://schemas.microsoft.com/office/drawing/2014/main" id="{C2AD331B-2C0D-474D-9493-C9ABE1DF41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59" name="直線コネクタ 558">
          <a:extLst>
            <a:ext uri="{FF2B5EF4-FFF2-40B4-BE49-F238E27FC236}">
              <a16:creationId xmlns:a16="http://schemas.microsoft.com/office/drawing/2014/main" id="{2A336260-B4BC-4FB1-B337-7694AF035F98}"/>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60" name="【学校施設】&#10;一人当たり面積最小値テキスト">
          <a:extLst>
            <a:ext uri="{FF2B5EF4-FFF2-40B4-BE49-F238E27FC236}">
              <a16:creationId xmlns:a16="http://schemas.microsoft.com/office/drawing/2014/main" id="{32EE7DFC-B5BA-4678-B56A-DF35C8D5AC37}"/>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61" name="直線コネクタ 560">
          <a:extLst>
            <a:ext uri="{FF2B5EF4-FFF2-40B4-BE49-F238E27FC236}">
              <a16:creationId xmlns:a16="http://schemas.microsoft.com/office/drawing/2014/main" id="{B44C8ACC-05A7-4E7B-9B63-3363D38CC4EF}"/>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62" name="【学校施設】&#10;一人当たり面積最大値テキスト">
          <a:extLst>
            <a:ext uri="{FF2B5EF4-FFF2-40B4-BE49-F238E27FC236}">
              <a16:creationId xmlns:a16="http://schemas.microsoft.com/office/drawing/2014/main" id="{F2E83F81-462D-42F1-9E7A-C0ABBFC42169}"/>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3" name="直線コネクタ 562">
          <a:extLst>
            <a:ext uri="{FF2B5EF4-FFF2-40B4-BE49-F238E27FC236}">
              <a16:creationId xmlns:a16="http://schemas.microsoft.com/office/drawing/2014/main" id="{870E649F-4A7B-4023-A7EA-5153B824BD68}"/>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64" name="【学校施設】&#10;一人当たり面積平均値テキスト">
          <a:extLst>
            <a:ext uri="{FF2B5EF4-FFF2-40B4-BE49-F238E27FC236}">
              <a16:creationId xmlns:a16="http://schemas.microsoft.com/office/drawing/2014/main" id="{37D97466-05C3-4DEB-AB62-333367A0270B}"/>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65" name="フローチャート: 判断 564">
          <a:extLst>
            <a:ext uri="{FF2B5EF4-FFF2-40B4-BE49-F238E27FC236}">
              <a16:creationId xmlns:a16="http://schemas.microsoft.com/office/drawing/2014/main" id="{18D99018-047A-4F48-BB74-CA39507CE11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66" name="フローチャート: 判断 565">
          <a:extLst>
            <a:ext uri="{FF2B5EF4-FFF2-40B4-BE49-F238E27FC236}">
              <a16:creationId xmlns:a16="http://schemas.microsoft.com/office/drawing/2014/main" id="{31C98EA9-7CF2-4E22-94D0-500A574E8EFD}"/>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67" name="フローチャート: 判断 566">
          <a:extLst>
            <a:ext uri="{FF2B5EF4-FFF2-40B4-BE49-F238E27FC236}">
              <a16:creationId xmlns:a16="http://schemas.microsoft.com/office/drawing/2014/main" id="{358DB6C3-B0E2-4553-AF96-2D162FB699D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68" name="フローチャート: 判断 567">
          <a:extLst>
            <a:ext uri="{FF2B5EF4-FFF2-40B4-BE49-F238E27FC236}">
              <a16:creationId xmlns:a16="http://schemas.microsoft.com/office/drawing/2014/main" id="{F9956270-18BC-4A56-80F6-E8BB0184A71B}"/>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69" name="フローチャート: 判断 568">
          <a:extLst>
            <a:ext uri="{FF2B5EF4-FFF2-40B4-BE49-F238E27FC236}">
              <a16:creationId xmlns:a16="http://schemas.microsoft.com/office/drawing/2014/main" id="{7D468A75-7E7F-46E6-8F34-33AB90D60322}"/>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EEED5817-0B7C-4F92-BBF5-B594CEEA39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B0E5FA33-0273-4026-B712-E9D0AE36C0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F7D79033-5C56-4027-B093-260138C66A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89D83C4-CE53-461E-9D92-BFA4D4D374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A51156C-ACF6-488B-9727-146F68C758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35573</xdr:rowOff>
    </xdr:from>
    <xdr:to>
      <xdr:col>116</xdr:col>
      <xdr:colOff>114300</xdr:colOff>
      <xdr:row>63</xdr:row>
      <xdr:rowOff>137173</xdr:rowOff>
    </xdr:to>
    <xdr:sp macro="" textlink="">
      <xdr:nvSpPr>
        <xdr:cNvPr id="575" name="楕円 574">
          <a:extLst>
            <a:ext uri="{FF2B5EF4-FFF2-40B4-BE49-F238E27FC236}">
              <a16:creationId xmlns:a16="http://schemas.microsoft.com/office/drawing/2014/main" id="{33465F6E-92F8-4395-BFF4-53B35E524220}"/>
            </a:ext>
          </a:extLst>
        </xdr:cNvPr>
        <xdr:cNvSpPr/>
      </xdr:nvSpPr>
      <xdr:spPr>
        <a:xfrm>
          <a:off x="22110700" y="10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58450</xdr:rowOff>
    </xdr:from>
    <xdr:ext cx="469744" cy="259045"/>
    <xdr:sp macro="" textlink="">
      <xdr:nvSpPr>
        <xdr:cNvPr id="576" name="【学校施設】&#10;一人当たり面積該当値テキスト">
          <a:extLst>
            <a:ext uri="{FF2B5EF4-FFF2-40B4-BE49-F238E27FC236}">
              <a16:creationId xmlns:a16="http://schemas.microsoft.com/office/drawing/2014/main" id="{FA36D8EA-E4C6-4716-8A8F-5358F5A19D0F}"/>
            </a:ext>
          </a:extLst>
        </xdr:cNvPr>
        <xdr:cNvSpPr txBox="1"/>
      </xdr:nvSpPr>
      <xdr:spPr>
        <a:xfrm>
          <a:off x="22199600" y="1068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34734</xdr:rowOff>
    </xdr:from>
    <xdr:to>
      <xdr:col>112</xdr:col>
      <xdr:colOff>38100</xdr:colOff>
      <xdr:row>63</xdr:row>
      <xdr:rowOff>136334</xdr:rowOff>
    </xdr:to>
    <xdr:sp macro="" textlink="">
      <xdr:nvSpPr>
        <xdr:cNvPr id="577" name="楕円 576">
          <a:extLst>
            <a:ext uri="{FF2B5EF4-FFF2-40B4-BE49-F238E27FC236}">
              <a16:creationId xmlns:a16="http://schemas.microsoft.com/office/drawing/2014/main" id="{2EB27C4A-792C-42A7-A3B6-8E2435DAA8F1}"/>
            </a:ext>
          </a:extLst>
        </xdr:cNvPr>
        <xdr:cNvSpPr/>
      </xdr:nvSpPr>
      <xdr:spPr>
        <a:xfrm>
          <a:off x="21272500" y="108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85534</xdr:rowOff>
    </xdr:from>
    <xdr:to>
      <xdr:col>116</xdr:col>
      <xdr:colOff>63500</xdr:colOff>
      <xdr:row>63</xdr:row>
      <xdr:rowOff>86373</xdr:rowOff>
    </xdr:to>
    <xdr:cxnSp macro="">
      <xdr:nvCxnSpPr>
        <xdr:cNvPr id="578" name="直線コネクタ 577">
          <a:extLst>
            <a:ext uri="{FF2B5EF4-FFF2-40B4-BE49-F238E27FC236}">
              <a16:creationId xmlns:a16="http://schemas.microsoft.com/office/drawing/2014/main" id="{E01BADCD-899F-4302-ACCE-6CEE274323D3}"/>
            </a:ext>
          </a:extLst>
        </xdr:cNvPr>
        <xdr:cNvCxnSpPr/>
      </xdr:nvCxnSpPr>
      <xdr:spPr>
        <a:xfrm>
          <a:off x="21323300" y="10886884"/>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34925</xdr:rowOff>
    </xdr:from>
    <xdr:to>
      <xdr:col>107</xdr:col>
      <xdr:colOff>101600</xdr:colOff>
      <xdr:row>63</xdr:row>
      <xdr:rowOff>136525</xdr:rowOff>
    </xdr:to>
    <xdr:sp macro="" textlink="">
      <xdr:nvSpPr>
        <xdr:cNvPr id="579" name="楕円 578">
          <a:extLst>
            <a:ext uri="{FF2B5EF4-FFF2-40B4-BE49-F238E27FC236}">
              <a16:creationId xmlns:a16="http://schemas.microsoft.com/office/drawing/2014/main" id="{C3789811-B1D8-47A8-8787-84851295B4E3}"/>
            </a:ext>
          </a:extLst>
        </xdr:cNvPr>
        <xdr:cNvSpPr/>
      </xdr:nvSpPr>
      <xdr:spPr>
        <a:xfrm>
          <a:off x="20383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85534</xdr:rowOff>
    </xdr:from>
    <xdr:to>
      <xdr:col>111</xdr:col>
      <xdr:colOff>177800</xdr:colOff>
      <xdr:row>63</xdr:row>
      <xdr:rowOff>85725</xdr:rowOff>
    </xdr:to>
    <xdr:cxnSp macro="">
      <xdr:nvCxnSpPr>
        <xdr:cNvPr id="580" name="直線コネクタ 579">
          <a:extLst>
            <a:ext uri="{FF2B5EF4-FFF2-40B4-BE49-F238E27FC236}">
              <a16:creationId xmlns:a16="http://schemas.microsoft.com/office/drawing/2014/main" id="{A6790386-03BF-477A-97D1-7DE30933B38F}"/>
            </a:ext>
          </a:extLst>
        </xdr:cNvPr>
        <xdr:cNvCxnSpPr/>
      </xdr:nvCxnSpPr>
      <xdr:spPr>
        <a:xfrm flipV="1">
          <a:off x="20434300" y="108868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36030</xdr:rowOff>
    </xdr:from>
    <xdr:to>
      <xdr:col>102</xdr:col>
      <xdr:colOff>165100</xdr:colOff>
      <xdr:row>63</xdr:row>
      <xdr:rowOff>137630</xdr:rowOff>
    </xdr:to>
    <xdr:sp macro="" textlink="">
      <xdr:nvSpPr>
        <xdr:cNvPr id="581" name="楕円 580">
          <a:extLst>
            <a:ext uri="{FF2B5EF4-FFF2-40B4-BE49-F238E27FC236}">
              <a16:creationId xmlns:a16="http://schemas.microsoft.com/office/drawing/2014/main" id="{C4B86938-9A68-4706-B986-F1641CBE2C0E}"/>
            </a:ext>
          </a:extLst>
        </xdr:cNvPr>
        <xdr:cNvSpPr/>
      </xdr:nvSpPr>
      <xdr:spPr>
        <a:xfrm>
          <a:off x="19494500" y="10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85725</xdr:rowOff>
    </xdr:from>
    <xdr:to>
      <xdr:col>107</xdr:col>
      <xdr:colOff>50800</xdr:colOff>
      <xdr:row>63</xdr:row>
      <xdr:rowOff>86830</xdr:rowOff>
    </xdr:to>
    <xdr:cxnSp macro="">
      <xdr:nvCxnSpPr>
        <xdr:cNvPr id="582" name="直線コネクタ 581">
          <a:extLst>
            <a:ext uri="{FF2B5EF4-FFF2-40B4-BE49-F238E27FC236}">
              <a16:creationId xmlns:a16="http://schemas.microsoft.com/office/drawing/2014/main" id="{C3AAFA61-4500-41D2-8952-69717283CCD4}"/>
            </a:ext>
          </a:extLst>
        </xdr:cNvPr>
        <xdr:cNvCxnSpPr/>
      </xdr:nvCxnSpPr>
      <xdr:spPr>
        <a:xfrm flipV="1">
          <a:off x="19545300" y="10887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83" name="n_1aveValue【学校施設】&#10;一人当たり面積">
          <a:extLst>
            <a:ext uri="{FF2B5EF4-FFF2-40B4-BE49-F238E27FC236}">
              <a16:creationId xmlns:a16="http://schemas.microsoft.com/office/drawing/2014/main" id="{956D8727-934A-4737-8FA8-4EA7E5D792E5}"/>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84" name="n_2aveValue【学校施設】&#10;一人当たり面積">
          <a:extLst>
            <a:ext uri="{FF2B5EF4-FFF2-40B4-BE49-F238E27FC236}">
              <a16:creationId xmlns:a16="http://schemas.microsoft.com/office/drawing/2014/main" id="{4900EB15-216E-4521-A298-BF2FBC70303C}"/>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85" name="n_3aveValue【学校施設】&#10;一人当たり面積">
          <a:extLst>
            <a:ext uri="{FF2B5EF4-FFF2-40B4-BE49-F238E27FC236}">
              <a16:creationId xmlns:a16="http://schemas.microsoft.com/office/drawing/2014/main" id="{E9546F7C-46AB-46EE-8596-841558344A7D}"/>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86" name="n_4aveValue【学校施設】&#10;一人当たり面積">
          <a:extLst>
            <a:ext uri="{FF2B5EF4-FFF2-40B4-BE49-F238E27FC236}">
              <a16:creationId xmlns:a16="http://schemas.microsoft.com/office/drawing/2014/main" id="{98C8A734-4FBC-48E8-B104-26D1F65F3E12}"/>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152861</xdr:rowOff>
    </xdr:from>
    <xdr:ext cx="469744" cy="259045"/>
    <xdr:sp macro="" textlink="">
      <xdr:nvSpPr>
        <xdr:cNvPr id="587" name="n_1mainValue【学校施設】&#10;一人当たり面積">
          <a:extLst>
            <a:ext uri="{FF2B5EF4-FFF2-40B4-BE49-F238E27FC236}">
              <a16:creationId xmlns:a16="http://schemas.microsoft.com/office/drawing/2014/main" id="{2647B4D0-895D-4EDE-ABD2-640A3B3FB4EE}"/>
            </a:ext>
          </a:extLst>
        </xdr:cNvPr>
        <xdr:cNvSpPr txBox="1"/>
      </xdr:nvSpPr>
      <xdr:spPr>
        <a:xfrm>
          <a:off x="21075727" y="1061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153052</xdr:rowOff>
    </xdr:from>
    <xdr:ext cx="469744" cy="259045"/>
    <xdr:sp macro="" textlink="">
      <xdr:nvSpPr>
        <xdr:cNvPr id="588" name="n_2mainValue【学校施設】&#10;一人当たり面積">
          <a:extLst>
            <a:ext uri="{FF2B5EF4-FFF2-40B4-BE49-F238E27FC236}">
              <a16:creationId xmlns:a16="http://schemas.microsoft.com/office/drawing/2014/main" id="{744CBFE2-86EA-4224-A0CE-EB517EEAF4D3}"/>
            </a:ext>
          </a:extLst>
        </xdr:cNvPr>
        <xdr:cNvSpPr txBox="1"/>
      </xdr:nvSpPr>
      <xdr:spPr>
        <a:xfrm>
          <a:off x="20199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154157</xdr:rowOff>
    </xdr:from>
    <xdr:ext cx="469744" cy="259045"/>
    <xdr:sp macro="" textlink="">
      <xdr:nvSpPr>
        <xdr:cNvPr id="589" name="n_3mainValue【学校施設】&#10;一人当たり面積">
          <a:extLst>
            <a:ext uri="{FF2B5EF4-FFF2-40B4-BE49-F238E27FC236}">
              <a16:creationId xmlns:a16="http://schemas.microsoft.com/office/drawing/2014/main" id="{15E7ABB0-9036-4DA3-937D-48B3B80472C9}"/>
            </a:ext>
          </a:extLst>
        </xdr:cNvPr>
        <xdr:cNvSpPr txBox="1"/>
      </xdr:nvSpPr>
      <xdr:spPr>
        <a:xfrm>
          <a:off x="19310427" y="106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4DB0EA83-B946-4DA3-B46D-08C20E8AE9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A2974470-5F01-428A-91AE-553BC98DF1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6993F7E7-B798-4B71-836A-51CDE87679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6E502BF4-B45D-4C47-B8F3-0B6FCFF4C4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380D6662-DE03-40F7-A9CC-3B15C81FEA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BA2785C8-5492-45EA-8311-993016DF90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30B2F43B-A76B-4CE6-8442-B4534BF809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9E948E46-AB61-42C2-9D45-BEC011B11B9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CD0E5396-BE69-4A09-904F-795E813DB4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C58E8214-8823-478B-BEA4-6CB89EC309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39BDD494-E9C8-447C-ACCE-A2FC6A5945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5D23CEF4-D561-4A7D-A242-08E4277EB9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0EC77CB8-8A43-40BC-BB86-AB95EB0E7E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78243981-2790-483D-84BC-73178732E2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ED54FBE7-E3AB-4115-A46E-B8CF04F347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FD3E750D-E42D-41C6-9CA5-3A18904406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2AB23F01-5E1B-4E12-876B-17F1363464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19AE545D-DA82-4A75-9405-ABABFE3206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728E2319-3C81-449A-8905-B6CB597950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F7A12DD8-B1EC-4C2D-8F38-BCF499F21B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8454BE4D-DA2A-4F52-883A-3394FFF2BA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911C1CA1-2F8A-4093-9E20-CC1CA21A2C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2526A928-1468-476C-B40B-781302A1E4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DC25CD4C-7398-46CA-B0C4-CF4626487A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7D53C7AA-42DB-4CC5-A3B5-4424DF2B50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11A42F79-C4A0-4B3E-B793-A026BD7769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1A56283A-2205-4E53-AB6A-C7E4B39657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F2C96791-9ACE-46CB-A9AB-F6AF065563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0FB5C7B9-94A6-4466-9004-4EBCDC77FE0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AF0315DE-EC1C-4629-B8C0-6AAF760B41E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88B4376C-6F47-44B5-AB9F-CC538437BAE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6451B4C4-B61B-45ED-B25B-DBC82946669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550ED9FB-256E-40B8-A7CB-2D21EA3FDB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DF1499F3-F963-4662-AAA9-C11DB5C3A4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CFE47A98-57BE-4677-932D-D05237C639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AF497C6B-057D-42D0-8F08-5AD53AC71FB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6" name="テキスト ボックス 625">
          <a:extLst>
            <a:ext uri="{FF2B5EF4-FFF2-40B4-BE49-F238E27FC236}">
              <a16:creationId xmlns:a16="http://schemas.microsoft.com/office/drawing/2014/main" id="{A46139CB-6E77-4BC9-B358-6D83FD04060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E14DC358-14BA-4B75-A36B-7E047C4169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8" name="テキスト ボックス 627">
          <a:extLst>
            <a:ext uri="{FF2B5EF4-FFF2-40B4-BE49-F238E27FC236}">
              <a16:creationId xmlns:a16="http://schemas.microsoft.com/office/drawing/2014/main" id="{15BA99F4-A170-40AA-B4F6-25BF49DDBE9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a:extLst>
            <a:ext uri="{FF2B5EF4-FFF2-40B4-BE49-F238E27FC236}">
              <a16:creationId xmlns:a16="http://schemas.microsoft.com/office/drawing/2014/main" id="{DDF99CCC-B7FB-4A8D-924E-8A5FCD8891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30" name="直線コネクタ 629">
          <a:extLst>
            <a:ext uri="{FF2B5EF4-FFF2-40B4-BE49-F238E27FC236}">
              <a16:creationId xmlns:a16="http://schemas.microsoft.com/office/drawing/2014/main" id="{23388FDE-B500-4A7C-B73C-2E8F49E5F5BA}"/>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1" name="【公民館】&#10;有形固定資産減価償却率最小値テキスト">
          <a:extLst>
            <a:ext uri="{FF2B5EF4-FFF2-40B4-BE49-F238E27FC236}">
              <a16:creationId xmlns:a16="http://schemas.microsoft.com/office/drawing/2014/main" id="{7A5DD0D3-7DB8-4198-9CF8-0A14EB7E751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2" name="直線コネクタ 631">
          <a:extLst>
            <a:ext uri="{FF2B5EF4-FFF2-40B4-BE49-F238E27FC236}">
              <a16:creationId xmlns:a16="http://schemas.microsoft.com/office/drawing/2014/main" id="{46C45F36-9594-490F-B432-6AE44298240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33" name="【公民館】&#10;有形固定資産減価償却率最大値テキスト">
          <a:extLst>
            <a:ext uri="{FF2B5EF4-FFF2-40B4-BE49-F238E27FC236}">
              <a16:creationId xmlns:a16="http://schemas.microsoft.com/office/drawing/2014/main" id="{C1FD773E-F304-483C-A29C-69DF23BD1B39}"/>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34" name="直線コネクタ 633">
          <a:extLst>
            <a:ext uri="{FF2B5EF4-FFF2-40B4-BE49-F238E27FC236}">
              <a16:creationId xmlns:a16="http://schemas.microsoft.com/office/drawing/2014/main" id="{C1DE02F6-2E25-4CEF-9D23-5428F3C50A64}"/>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35" name="【公民館】&#10;有形固定資産減価償却率平均値テキスト">
          <a:extLst>
            <a:ext uri="{FF2B5EF4-FFF2-40B4-BE49-F238E27FC236}">
              <a16:creationId xmlns:a16="http://schemas.microsoft.com/office/drawing/2014/main" id="{FB659996-FE8D-458B-9262-8CF5FAAA5121}"/>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36" name="フローチャート: 判断 635">
          <a:extLst>
            <a:ext uri="{FF2B5EF4-FFF2-40B4-BE49-F238E27FC236}">
              <a16:creationId xmlns:a16="http://schemas.microsoft.com/office/drawing/2014/main" id="{9CED3F1F-7CAC-4244-809D-F28778FC5CF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37" name="フローチャート: 判断 636">
          <a:extLst>
            <a:ext uri="{FF2B5EF4-FFF2-40B4-BE49-F238E27FC236}">
              <a16:creationId xmlns:a16="http://schemas.microsoft.com/office/drawing/2014/main" id="{28486EC0-3B3F-474B-8F62-FD30E4542C95}"/>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38" name="フローチャート: 判断 637">
          <a:extLst>
            <a:ext uri="{FF2B5EF4-FFF2-40B4-BE49-F238E27FC236}">
              <a16:creationId xmlns:a16="http://schemas.microsoft.com/office/drawing/2014/main" id="{58AE1F32-3DE4-4E93-8FAE-F56178490ABB}"/>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39" name="フローチャート: 判断 638">
          <a:extLst>
            <a:ext uri="{FF2B5EF4-FFF2-40B4-BE49-F238E27FC236}">
              <a16:creationId xmlns:a16="http://schemas.microsoft.com/office/drawing/2014/main" id="{98812DFE-EC88-4D30-97F8-A73C683C8DE6}"/>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40" name="フローチャート: 判断 639">
          <a:extLst>
            <a:ext uri="{FF2B5EF4-FFF2-40B4-BE49-F238E27FC236}">
              <a16:creationId xmlns:a16="http://schemas.microsoft.com/office/drawing/2014/main" id="{8A2083FA-F49E-4F06-9179-15E068156E7A}"/>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C2EF0302-F258-48BF-843A-DD9E6545E3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C84CEA06-42DE-45DA-8A94-5B7D4B5CC7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B9F989EE-8430-4DD4-B3C6-6D5C936CAA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2E25D284-B064-4E0A-BF50-B55033B5A9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04D4F23-9DB3-47DD-BED4-93574AD55B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646" name="楕円 645">
          <a:extLst>
            <a:ext uri="{FF2B5EF4-FFF2-40B4-BE49-F238E27FC236}">
              <a16:creationId xmlns:a16="http://schemas.microsoft.com/office/drawing/2014/main" id="{929ED4D4-040A-4D2D-8014-459102937C91}"/>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647" name="【公民館】&#10;有形固定資産減価償却率該当値テキスト">
          <a:extLst>
            <a:ext uri="{FF2B5EF4-FFF2-40B4-BE49-F238E27FC236}">
              <a16:creationId xmlns:a16="http://schemas.microsoft.com/office/drawing/2014/main" id="{17C37095-67F2-451D-8028-7A7ABC1644B7}"/>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126364</xdr:rowOff>
    </xdr:from>
    <xdr:to>
      <xdr:col>81</xdr:col>
      <xdr:colOff>101600</xdr:colOff>
      <xdr:row>106</xdr:row>
      <xdr:rowOff>56514</xdr:rowOff>
    </xdr:to>
    <xdr:sp macro="" textlink="">
      <xdr:nvSpPr>
        <xdr:cNvPr id="648" name="楕円 647">
          <a:extLst>
            <a:ext uri="{FF2B5EF4-FFF2-40B4-BE49-F238E27FC236}">
              <a16:creationId xmlns:a16="http://schemas.microsoft.com/office/drawing/2014/main" id="{76D50593-CCE5-4BD2-9980-38A3E829B859}"/>
            </a:ext>
          </a:extLst>
        </xdr:cNvPr>
        <xdr:cNvSpPr/>
      </xdr:nvSpPr>
      <xdr:spPr>
        <a:xfrm>
          <a:off x="1543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5714</xdr:rowOff>
    </xdr:from>
    <xdr:to>
      <xdr:col>85</xdr:col>
      <xdr:colOff>127000</xdr:colOff>
      <xdr:row>106</xdr:row>
      <xdr:rowOff>53339</xdr:rowOff>
    </xdr:to>
    <xdr:cxnSp macro="">
      <xdr:nvCxnSpPr>
        <xdr:cNvPr id="649" name="直線コネクタ 648">
          <a:extLst>
            <a:ext uri="{FF2B5EF4-FFF2-40B4-BE49-F238E27FC236}">
              <a16:creationId xmlns:a16="http://schemas.microsoft.com/office/drawing/2014/main" id="{3543A5E1-214B-42A0-A376-0E5986E703D5}"/>
            </a:ext>
          </a:extLst>
        </xdr:cNvPr>
        <xdr:cNvCxnSpPr/>
      </xdr:nvCxnSpPr>
      <xdr:spPr>
        <a:xfrm>
          <a:off x="15481300" y="181794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107314</xdr:rowOff>
    </xdr:from>
    <xdr:to>
      <xdr:col>76</xdr:col>
      <xdr:colOff>165100</xdr:colOff>
      <xdr:row>108</xdr:row>
      <xdr:rowOff>37464</xdr:rowOff>
    </xdr:to>
    <xdr:sp macro="" textlink="">
      <xdr:nvSpPr>
        <xdr:cNvPr id="650" name="楕円 649">
          <a:extLst>
            <a:ext uri="{FF2B5EF4-FFF2-40B4-BE49-F238E27FC236}">
              <a16:creationId xmlns:a16="http://schemas.microsoft.com/office/drawing/2014/main" id="{689807C3-45B4-4FB1-81CA-5BDDE201F87E}"/>
            </a:ext>
          </a:extLst>
        </xdr:cNvPr>
        <xdr:cNvSpPr/>
      </xdr:nvSpPr>
      <xdr:spPr>
        <a:xfrm>
          <a:off x="14541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107</xdr:row>
      <xdr:rowOff>158114</xdr:rowOff>
    </xdr:to>
    <xdr:cxnSp macro="">
      <xdr:nvCxnSpPr>
        <xdr:cNvPr id="651" name="直線コネクタ 650">
          <a:extLst>
            <a:ext uri="{FF2B5EF4-FFF2-40B4-BE49-F238E27FC236}">
              <a16:creationId xmlns:a16="http://schemas.microsoft.com/office/drawing/2014/main" id="{93D11F6C-D914-4B58-9585-8CE583A4E713}"/>
            </a:ext>
          </a:extLst>
        </xdr:cNvPr>
        <xdr:cNvCxnSpPr/>
      </xdr:nvCxnSpPr>
      <xdr:spPr>
        <a:xfrm flipV="1">
          <a:off x="14592300" y="18179414"/>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29211</xdr:rowOff>
    </xdr:from>
    <xdr:to>
      <xdr:col>72</xdr:col>
      <xdr:colOff>38100</xdr:colOff>
      <xdr:row>107</xdr:row>
      <xdr:rowOff>130811</xdr:rowOff>
    </xdr:to>
    <xdr:sp macro="" textlink="">
      <xdr:nvSpPr>
        <xdr:cNvPr id="652" name="楕円 651">
          <a:extLst>
            <a:ext uri="{FF2B5EF4-FFF2-40B4-BE49-F238E27FC236}">
              <a16:creationId xmlns:a16="http://schemas.microsoft.com/office/drawing/2014/main" id="{8799D4DC-B5E6-4EF8-A63B-C913757E14AC}"/>
            </a:ext>
          </a:extLst>
        </xdr:cNvPr>
        <xdr:cNvSpPr/>
      </xdr:nvSpPr>
      <xdr:spPr>
        <a:xfrm>
          <a:off x="1365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80011</xdr:rowOff>
    </xdr:from>
    <xdr:to>
      <xdr:col>76</xdr:col>
      <xdr:colOff>114300</xdr:colOff>
      <xdr:row>107</xdr:row>
      <xdr:rowOff>158114</xdr:rowOff>
    </xdr:to>
    <xdr:cxnSp macro="">
      <xdr:nvCxnSpPr>
        <xdr:cNvPr id="653" name="直線コネクタ 652">
          <a:extLst>
            <a:ext uri="{FF2B5EF4-FFF2-40B4-BE49-F238E27FC236}">
              <a16:creationId xmlns:a16="http://schemas.microsoft.com/office/drawing/2014/main" id="{3565ED9B-17E5-42F3-A859-7227AA3147A0}"/>
            </a:ext>
          </a:extLst>
        </xdr:cNvPr>
        <xdr:cNvCxnSpPr/>
      </xdr:nvCxnSpPr>
      <xdr:spPr>
        <a:xfrm>
          <a:off x="13703300" y="184251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54" name="n_1aveValue【公民館】&#10;有形固定資産減価償却率">
          <a:extLst>
            <a:ext uri="{FF2B5EF4-FFF2-40B4-BE49-F238E27FC236}">
              <a16:creationId xmlns:a16="http://schemas.microsoft.com/office/drawing/2014/main" id="{8C5A58C0-8F68-45C1-B9B6-B786190D9D2E}"/>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55" name="n_2aveValue【公民館】&#10;有形固定資産減価償却率">
          <a:extLst>
            <a:ext uri="{FF2B5EF4-FFF2-40B4-BE49-F238E27FC236}">
              <a16:creationId xmlns:a16="http://schemas.microsoft.com/office/drawing/2014/main" id="{23DA8AC5-29CA-4145-B4CE-92E4B29DC869}"/>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56" name="n_3aveValue【公民館】&#10;有形固定資産減価償却率">
          <a:extLst>
            <a:ext uri="{FF2B5EF4-FFF2-40B4-BE49-F238E27FC236}">
              <a16:creationId xmlns:a16="http://schemas.microsoft.com/office/drawing/2014/main" id="{4A13A6E2-667F-4AF4-B92F-FBC69DB6D35E}"/>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57" name="n_4aveValue【公民館】&#10;有形固定資産減価償却率">
          <a:extLst>
            <a:ext uri="{FF2B5EF4-FFF2-40B4-BE49-F238E27FC236}">
              <a16:creationId xmlns:a16="http://schemas.microsoft.com/office/drawing/2014/main" id="{C8A79672-4D9B-4D8D-BBBA-01977280FC21}"/>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47641</xdr:rowOff>
    </xdr:from>
    <xdr:ext cx="405111" cy="259045"/>
    <xdr:sp macro="" textlink="">
      <xdr:nvSpPr>
        <xdr:cNvPr id="658" name="n_1mainValue【公民館】&#10;有形固定資産減価償却率">
          <a:extLst>
            <a:ext uri="{FF2B5EF4-FFF2-40B4-BE49-F238E27FC236}">
              <a16:creationId xmlns:a16="http://schemas.microsoft.com/office/drawing/2014/main" id="{057AF3AD-566D-409C-A9F3-E949D14EE191}"/>
            </a:ext>
          </a:extLst>
        </xdr:cNvPr>
        <xdr:cNvSpPr txBox="1"/>
      </xdr:nvSpPr>
      <xdr:spPr>
        <a:xfrm>
          <a:off x="15266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28591</xdr:rowOff>
    </xdr:from>
    <xdr:ext cx="405111" cy="259045"/>
    <xdr:sp macro="" textlink="">
      <xdr:nvSpPr>
        <xdr:cNvPr id="659" name="n_2mainValue【公民館】&#10;有形固定資産減価償却率">
          <a:extLst>
            <a:ext uri="{FF2B5EF4-FFF2-40B4-BE49-F238E27FC236}">
              <a16:creationId xmlns:a16="http://schemas.microsoft.com/office/drawing/2014/main" id="{52F9A244-BA0C-40FE-BD7E-CD136066F70A}"/>
            </a:ext>
          </a:extLst>
        </xdr:cNvPr>
        <xdr:cNvSpPr txBox="1"/>
      </xdr:nvSpPr>
      <xdr:spPr>
        <a:xfrm>
          <a:off x="14389744" y="185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121938</xdr:rowOff>
    </xdr:from>
    <xdr:ext cx="405111" cy="259045"/>
    <xdr:sp macro="" textlink="">
      <xdr:nvSpPr>
        <xdr:cNvPr id="660" name="n_3mainValue【公民館】&#10;有形固定資産減価償却率">
          <a:extLst>
            <a:ext uri="{FF2B5EF4-FFF2-40B4-BE49-F238E27FC236}">
              <a16:creationId xmlns:a16="http://schemas.microsoft.com/office/drawing/2014/main" id="{047768F6-A799-437F-9F15-7047E5C1EB66}"/>
            </a:ext>
          </a:extLst>
        </xdr:cNvPr>
        <xdr:cNvSpPr txBox="1"/>
      </xdr:nvSpPr>
      <xdr:spPr>
        <a:xfrm>
          <a:off x="13500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DF661A43-6F8B-4B5A-B4CA-8DB389F171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5AD82416-C741-47BA-B493-662A0C60E3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EDBDA4FD-6248-486D-9E51-8761FF2946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79F29139-7D20-45EF-8E5E-B0E4610A17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62E39A60-5542-49B3-ABDA-4889C14CCB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8F688AE7-ED92-45C7-A184-C7FA4D6967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F674F816-8AED-4C87-A3F8-5D5BE0A663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974E794E-4D36-45BE-A538-C1D52EE480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E1B64EEE-560E-42F0-AA22-A0553DD457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D762432E-9DD3-409E-B3EA-21C9172B73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a:extLst>
            <a:ext uri="{FF2B5EF4-FFF2-40B4-BE49-F238E27FC236}">
              <a16:creationId xmlns:a16="http://schemas.microsoft.com/office/drawing/2014/main" id="{14316135-6935-4ECB-81B2-07543AD6E5F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a:extLst>
            <a:ext uri="{FF2B5EF4-FFF2-40B4-BE49-F238E27FC236}">
              <a16:creationId xmlns:a16="http://schemas.microsoft.com/office/drawing/2014/main" id="{BF52016A-041D-4583-9624-EEF247113FF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a:extLst>
            <a:ext uri="{FF2B5EF4-FFF2-40B4-BE49-F238E27FC236}">
              <a16:creationId xmlns:a16="http://schemas.microsoft.com/office/drawing/2014/main" id="{1F9EC50D-C31A-4981-89F8-3E53FCD34AE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a:extLst>
            <a:ext uri="{FF2B5EF4-FFF2-40B4-BE49-F238E27FC236}">
              <a16:creationId xmlns:a16="http://schemas.microsoft.com/office/drawing/2014/main" id="{AD62C51E-DB7F-4CB7-A3F8-930C679EEB6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a:extLst>
            <a:ext uri="{FF2B5EF4-FFF2-40B4-BE49-F238E27FC236}">
              <a16:creationId xmlns:a16="http://schemas.microsoft.com/office/drawing/2014/main" id="{41C5A5F6-3D81-4DE7-BA74-F0DE88D2DD0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a:extLst>
            <a:ext uri="{FF2B5EF4-FFF2-40B4-BE49-F238E27FC236}">
              <a16:creationId xmlns:a16="http://schemas.microsoft.com/office/drawing/2014/main" id="{5F04D24C-79D0-41D7-A224-CEEA0004AC0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a:extLst>
            <a:ext uri="{FF2B5EF4-FFF2-40B4-BE49-F238E27FC236}">
              <a16:creationId xmlns:a16="http://schemas.microsoft.com/office/drawing/2014/main" id="{BA92C118-287C-4149-8955-AB9F699C988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a:extLst>
            <a:ext uri="{FF2B5EF4-FFF2-40B4-BE49-F238E27FC236}">
              <a16:creationId xmlns:a16="http://schemas.microsoft.com/office/drawing/2014/main" id="{BC6C9B8C-9FBE-4920-9B1B-D377AB19ECE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76F3BA46-8A96-412C-A41D-2F15ACB6D9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E65B7ED0-A8B0-4F40-8ADA-C07226267B4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2D798B2D-2EE1-4798-B5A7-A809091B08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2" name="直線コネクタ 681">
          <a:extLst>
            <a:ext uri="{FF2B5EF4-FFF2-40B4-BE49-F238E27FC236}">
              <a16:creationId xmlns:a16="http://schemas.microsoft.com/office/drawing/2014/main" id="{8B960386-6F97-4CDB-909D-CC1844ED1A1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3" name="【公民館】&#10;一人当たり面積最小値テキスト">
          <a:extLst>
            <a:ext uri="{FF2B5EF4-FFF2-40B4-BE49-F238E27FC236}">
              <a16:creationId xmlns:a16="http://schemas.microsoft.com/office/drawing/2014/main" id="{EDE5669C-0711-4CAE-8C18-B995350D9923}"/>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84" name="直線コネクタ 683">
          <a:extLst>
            <a:ext uri="{FF2B5EF4-FFF2-40B4-BE49-F238E27FC236}">
              <a16:creationId xmlns:a16="http://schemas.microsoft.com/office/drawing/2014/main" id="{D468EF26-F66F-4A0B-930D-579A5ECC26E7}"/>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85" name="【公民館】&#10;一人当たり面積最大値テキスト">
          <a:extLst>
            <a:ext uri="{FF2B5EF4-FFF2-40B4-BE49-F238E27FC236}">
              <a16:creationId xmlns:a16="http://schemas.microsoft.com/office/drawing/2014/main" id="{84F2531E-F798-4EAF-8C4A-03E1CC694081}"/>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86" name="直線コネクタ 685">
          <a:extLst>
            <a:ext uri="{FF2B5EF4-FFF2-40B4-BE49-F238E27FC236}">
              <a16:creationId xmlns:a16="http://schemas.microsoft.com/office/drawing/2014/main" id="{98AA3D18-2F34-4964-BC97-4A2081AA8098}"/>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87" name="【公民館】&#10;一人当たり面積平均値テキスト">
          <a:extLst>
            <a:ext uri="{FF2B5EF4-FFF2-40B4-BE49-F238E27FC236}">
              <a16:creationId xmlns:a16="http://schemas.microsoft.com/office/drawing/2014/main" id="{B5EE8B6A-F3E3-4A02-BB5E-D359D1F84CC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88" name="フローチャート: 判断 687">
          <a:extLst>
            <a:ext uri="{FF2B5EF4-FFF2-40B4-BE49-F238E27FC236}">
              <a16:creationId xmlns:a16="http://schemas.microsoft.com/office/drawing/2014/main" id="{BB0D9900-E338-4FBD-B912-9C703E436BC5}"/>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89" name="フローチャート: 判断 688">
          <a:extLst>
            <a:ext uri="{FF2B5EF4-FFF2-40B4-BE49-F238E27FC236}">
              <a16:creationId xmlns:a16="http://schemas.microsoft.com/office/drawing/2014/main" id="{D64E8C85-6D75-4416-A52A-7CC17B63FB59}"/>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0" name="フローチャート: 判断 689">
          <a:extLst>
            <a:ext uri="{FF2B5EF4-FFF2-40B4-BE49-F238E27FC236}">
              <a16:creationId xmlns:a16="http://schemas.microsoft.com/office/drawing/2014/main" id="{5D640DFD-8DAE-45AF-BA7A-7B9D22484095}"/>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1" name="フローチャート: 判断 690">
          <a:extLst>
            <a:ext uri="{FF2B5EF4-FFF2-40B4-BE49-F238E27FC236}">
              <a16:creationId xmlns:a16="http://schemas.microsoft.com/office/drawing/2014/main" id="{0FBBDFDC-995E-4A71-9CE2-ED03FE60B969}"/>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2" name="フローチャート: 判断 691">
          <a:extLst>
            <a:ext uri="{FF2B5EF4-FFF2-40B4-BE49-F238E27FC236}">
              <a16:creationId xmlns:a16="http://schemas.microsoft.com/office/drawing/2014/main" id="{BBEF592D-EC86-4588-B00E-ED77B68D7F8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6A16D55D-01C1-4205-9D87-6962B79317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D9BB498-E4C9-4D2E-8BEA-1C2CCDFEE5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B57D8AAC-CBA7-4ADA-A5B5-BF845B844B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D473D0E6-6DF8-4B70-8D11-B00B3337ED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99AFF046-F4F8-4D14-BACC-6F8E5D576C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160731</xdr:rowOff>
    </xdr:from>
    <xdr:to>
      <xdr:col>116</xdr:col>
      <xdr:colOff>114300</xdr:colOff>
      <xdr:row>107</xdr:row>
      <xdr:rowOff>90881</xdr:rowOff>
    </xdr:to>
    <xdr:sp macro="" textlink="">
      <xdr:nvSpPr>
        <xdr:cNvPr id="698" name="楕円 697">
          <a:extLst>
            <a:ext uri="{FF2B5EF4-FFF2-40B4-BE49-F238E27FC236}">
              <a16:creationId xmlns:a16="http://schemas.microsoft.com/office/drawing/2014/main" id="{35E90768-1175-452C-BFE2-3DF7A31D3D5F}"/>
            </a:ext>
          </a:extLst>
        </xdr:cNvPr>
        <xdr:cNvSpPr/>
      </xdr:nvSpPr>
      <xdr:spPr>
        <a:xfrm>
          <a:off x="22110700" y="183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12158</xdr:rowOff>
    </xdr:from>
    <xdr:ext cx="469744" cy="259045"/>
    <xdr:sp macro="" textlink="">
      <xdr:nvSpPr>
        <xdr:cNvPr id="699" name="【公民館】&#10;一人当たり面積該当値テキスト">
          <a:extLst>
            <a:ext uri="{FF2B5EF4-FFF2-40B4-BE49-F238E27FC236}">
              <a16:creationId xmlns:a16="http://schemas.microsoft.com/office/drawing/2014/main" id="{844B5D1B-4637-4086-B947-390156BA2939}"/>
            </a:ext>
          </a:extLst>
        </xdr:cNvPr>
        <xdr:cNvSpPr txBox="1"/>
      </xdr:nvSpPr>
      <xdr:spPr>
        <a:xfrm>
          <a:off x="22199600" y="18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165303</xdr:rowOff>
    </xdr:from>
    <xdr:to>
      <xdr:col>112</xdr:col>
      <xdr:colOff>38100</xdr:colOff>
      <xdr:row>107</xdr:row>
      <xdr:rowOff>95453</xdr:rowOff>
    </xdr:to>
    <xdr:sp macro="" textlink="">
      <xdr:nvSpPr>
        <xdr:cNvPr id="700" name="楕円 699">
          <a:extLst>
            <a:ext uri="{FF2B5EF4-FFF2-40B4-BE49-F238E27FC236}">
              <a16:creationId xmlns:a16="http://schemas.microsoft.com/office/drawing/2014/main" id="{B82BAC9F-D34E-4CCA-8E2D-D65E9340FFC0}"/>
            </a:ext>
          </a:extLst>
        </xdr:cNvPr>
        <xdr:cNvSpPr/>
      </xdr:nvSpPr>
      <xdr:spPr>
        <a:xfrm>
          <a:off x="212725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40081</xdr:rowOff>
    </xdr:from>
    <xdr:to>
      <xdr:col>116</xdr:col>
      <xdr:colOff>63500</xdr:colOff>
      <xdr:row>107</xdr:row>
      <xdr:rowOff>44653</xdr:rowOff>
    </xdr:to>
    <xdr:cxnSp macro="">
      <xdr:nvCxnSpPr>
        <xdr:cNvPr id="701" name="直線コネクタ 700">
          <a:extLst>
            <a:ext uri="{FF2B5EF4-FFF2-40B4-BE49-F238E27FC236}">
              <a16:creationId xmlns:a16="http://schemas.microsoft.com/office/drawing/2014/main" id="{A159ED86-717A-423C-AF19-F9F739507799}"/>
            </a:ext>
          </a:extLst>
        </xdr:cNvPr>
        <xdr:cNvCxnSpPr/>
      </xdr:nvCxnSpPr>
      <xdr:spPr>
        <a:xfrm flipV="1">
          <a:off x="21323300" y="1838523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1626</xdr:rowOff>
    </xdr:from>
    <xdr:to>
      <xdr:col>107</xdr:col>
      <xdr:colOff>101600</xdr:colOff>
      <xdr:row>107</xdr:row>
      <xdr:rowOff>103226</xdr:rowOff>
    </xdr:to>
    <xdr:sp macro="" textlink="">
      <xdr:nvSpPr>
        <xdr:cNvPr id="702" name="楕円 701">
          <a:extLst>
            <a:ext uri="{FF2B5EF4-FFF2-40B4-BE49-F238E27FC236}">
              <a16:creationId xmlns:a16="http://schemas.microsoft.com/office/drawing/2014/main" id="{00A448D5-9B84-492E-A0A2-32A9BF058975}"/>
            </a:ext>
          </a:extLst>
        </xdr:cNvPr>
        <xdr:cNvSpPr/>
      </xdr:nvSpPr>
      <xdr:spPr>
        <a:xfrm>
          <a:off x="20383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44653</xdr:rowOff>
    </xdr:from>
    <xdr:to>
      <xdr:col>111</xdr:col>
      <xdr:colOff>177800</xdr:colOff>
      <xdr:row>107</xdr:row>
      <xdr:rowOff>52426</xdr:rowOff>
    </xdr:to>
    <xdr:cxnSp macro="">
      <xdr:nvCxnSpPr>
        <xdr:cNvPr id="703" name="直線コネクタ 702">
          <a:extLst>
            <a:ext uri="{FF2B5EF4-FFF2-40B4-BE49-F238E27FC236}">
              <a16:creationId xmlns:a16="http://schemas.microsoft.com/office/drawing/2014/main" id="{71E79F14-7C73-4255-A3D2-7EA9E591368D}"/>
            </a:ext>
          </a:extLst>
        </xdr:cNvPr>
        <xdr:cNvCxnSpPr/>
      </xdr:nvCxnSpPr>
      <xdr:spPr>
        <a:xfrm flipV="1">
          <a:off x="20434300" y="1838980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04" name="楕円 703">
          <a:extLst>
            <a:ext uri="{FF2B5EF4-FFF2-40B4-BE49-F238E27FC236}">
              <a16:creationId xmlns:a16="http://schemas.microsoft.com/office/drawing/2014/main" id="{FF20C509-D6FE-4CB9-8864-96AC14F6D5A1}"/>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52426</xdr:rowOff>
    </xdr:from>
    <xdr:to>
      <xdr:col>107</xdr:col>
      <xdr:colOff>50800</xdr:colOff>
      <xdr:row>107</xdr:row>
      <xdr:rowOff>64770</xdr:rowOff>
    </xdr:to>
    <xdr:cxnSp macro="">
      <xdr:nvCxnSpPr>
        <xdr:cNvPr id="705" name="直線コネクタ 704">
          <a:extLst>
            <a:ext uri="{FF2B5EF4-FFF2-40B4-BE49-F238E27FC236}">
              <a16:creationId xmlns:a16="http://schemas.microsoft.com/office/drawing/2014/main" id="{B67DBFB7-959F-4E54-B616-15DE5E14F2A3}"/>
            </a:ext>
          </a:extLst>
        </xdr:cNvPr>
        <xdr:cNvCxnSpPr/>
      </xdr:nvCxnSpPr>
      <xdr:spPr>
        <a:xfrm flipV="1">
          <a:off x="19545300" y="1839757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06" name="n_1aveValue【公民館】&#10;一人当たり面積">
          <a:extLst>
            <a:ext uri="{FF2B5EF4-FFF2-40B4-BE49-F238E27FC236}">
              <a16:creationId xmlns:a16="http://schemas.microsoft.com/office/drawing/2014/main" id="{CAEBB446-9087-4974-A394-1C8E0B47386E}"/>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07" name="n_2aveValue【公民館】&#10;一人当たり面積">
          <a:extLst>
            <a:ext uri="{FF2B5EF4-FFF2-40B4-BE49-F238E27FC236}">
              <a16:creationId xmlns:a16="http://schemas.microsoft.com/office/drawing/2014/main" id="{92A1860F-A161-40D4-B021-E273DAD59065}"/>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08" name="n_3aveValue【公民館】&#10;一人当たり面積">
          <a:extLst>
            <a:ext uri="{FF2B5EF4-FFF2-40B4-BE49-F238E27FC236}">
              <a16:creationId xmlns:a16="http://schemas.microsoft.com/office/drawing/2014/main" id="{4EECA271-93B6-4E8C-B187-4184DAC53DAB}"/>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09" name="n_4aveValue【公民館】&#10;一人当たり面積">
          <a:extLst>
            <a:ext uri="{FF2B5EF4-FFF2-40B4-BE49-F238E27FC236}">
              <a16:creationId xmlns:a16="http://schemas.microsoft.com/office/drawing/2014/main" id="{ECBC2BEE-2962-4497-988C-B8A599B40A5F}"/>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86580</xdr:rowOff>
    </xdr:from>
    <xdr:ext cx="469744" cy="259045"/>
    <xdr:sp macro="" textlink="">
      <xdr:nvSpPr>
        <xdr:cNvPr id="710" name="n_1mainValue【公民館】&#10;一人当たり面積">
          <a:extLst>
            <a:ext uri="{FF2B5EF4-FFF2-40B4-BE49-F238E27FC236}">
              <a16:creationId xmlns:a16="http://schemas.microsoft.com/office/drawing/2014/main" id="{F1A4A4F9-DC86-4713-8D9F-C4AEC501C707}"/>
            </a:ext>
          </a:extLst>
        </xdr:cNvPr>
        <xdr:cNvSpPr txBox="1"/>
      </xdr:nvSpPr>
      <xdr:spPr>
        <a:xfrm>
          <a:off x="21075727" y="184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94353</xdr:rowOff>
    </xdr:from>
    <xdr:ext cx="469744" cy="259045"/>
    <xdr:sp macro="" textlink="">
      <xdr:nvSpPr>
        <xdr:cNvPr id="711" name="n_2mainValue【公民館】&#10;一人当たり面積">
          <a:extLst>
            <a:ext uri="{FF2B5EF4-FFF2-40B4-BE49-F238E27FC236}">
              <a16:creationId xmlns:a16="http://schemas.microsoft.com/office/drawing/2014/main" id="{2FE8CC84-E568-4181-810F-ED74AC9AAE41}"/>
            </a:ext>
          </a:extLst>
        </xdr:cNvPr>
        <xdr:cNvSpPr txBox="1"/>
      </xdr:nvSpPr>
      <xdr:spPr>
        <a:xfrm>
          <a:off x="201994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12" name="n_3mainValue【公民館】&#10;一人当たり面積">
          <a:extLst>
            <a:ext uri="{FF2B5EF4-FFF2-40B4-BE49-F238E27FC236}">
              <a16:creationId xmlns:a16="http://schemas.microsoft.com/office/drawing/2014/main" id="{54A211EE-B2D9-487F-B06F-896AA277BDDF}"/>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a:extLst>
            <a:ext uri="{FF2B5EF4-FFF2-40B4-BE49-F238E27FC236}">
              <a16:creationId xmlns:a16="http://schemas.microsoft.com/office/drawing/2014/main" id="{A7C789CB-D402-402A-8200-7446BE6B4F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a:extLst>
            <a:ext uri="{FF2B5EF4-FFF2-40B4-BE49-F238E27FC236}">
              <a16:creationId xmlns:a16="http://schemas.microsoft.com/office/drawing/2014/main" id="{9CB00684-A11F-460F-A0F1-111B6E48BC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a:extLst>
            <a:ext uri="{FF2B5EF4-FFF2-40B4-BE49-F238E27FC236}">
              <a16:creationId xmlns:a16="http://schemas.microsoft.com/office/drawing/2014/main" id="{CEE89C13-7542-4BF3-9763-38BDD6EDDA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類似団体と比較して特に有形固定資産減価償却率が高くなっている施設は、公民館、学校施設である。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七日市公民館を近隣の公共施設に機能移転することとしている。他の施設も老朽化対策が喫緊の課題であるが、更新を行う場合は将来的な住民ニーズを見据えたうえで、他の施設機能との複合化や集約化を前提として検討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学校施設については、令和元年度に策定した学校施設長寿命化計画に基づき、優先順位を設定しつつ、施設の長寿命化し、改修・建替えに要するコスト圧縮と平準化を図る。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D5E225-D64D-4628-B760-05AAD39D09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09EE6E-7AAE-4EF4-B1D0-96042FACCE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B191D8-CC89-42BE-A02A-B91B385C4C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7852C9-D3EF-4BD2-8134-C293B73B58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1912D7-DAC3-44A9-87C2-01CCBDE04C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BF84B2-C4B5-4B6C-8F66-847993236B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262A22-B2DB-4F5A-96C3-A392A4DE17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860CA3-02CA-4F45-A638-13ED6115BE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36A896-E9DE-4A0B-A569-8B5E65C283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A95ADA-F9B3-4825-9DD9-3F36E98604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74CAB3-152E-496D-B3B2-972DF7B977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F4FCE9-8A06-46FE-ACDA-69B583C609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476B5C-CB4E-4AC6-AEAA-D561AB2C9F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A24984-9D35-42A3-8116-8298A652C2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E1A9DF-0CCD-44E9-B9D4-E291FDD2F3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20BBBD-0471-4524-80A8-F345A64A1F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CF2B02-91CC-4E32-BABA-5D0CCD47AA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2302B8-C0D9-4844-A578-CD52FA4D5A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92FA2B-DEE7-4797-B2AE-0D325853ED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F457E3-C7B4-4487-92DA-7C4D002982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C7FD1A-486D-40B5-9A03-47DCF9E2AB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5D90F7-06F7-4794-837F-822DE5346E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4D0D20-EC1A-4BF7-B6D5-3643145095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45CEB8-9CD0-4E0C-A68A-A2486F5619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6EA99A-5A87-4914-836A-1A32DCB0CF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C9CC3B-A7D9-4019-9CED-FF5344F19A4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FC06BD-27ED-4355-B8E8-80A451D318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F576A1-6A4E-4F2B-A030-5FB51652C4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B87D30-7771-4BE8-A378-E0DF6AA8FB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72A52E-9B84-409B-BEA1-6C2E0005F5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63F760-43DC-4F0F-896F-9A526ECF72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B35221-05CB-4928-B825-99EBD4A6A9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C07AB8-878A-4D99-BCA5-55838D0FEF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E83E25-69B0-4219-841B-E977CECE66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B88A74-BD5A-4EA5-BA9A-241A6282A9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D05D9F-0941-41B1-BD8D-3C78352F39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F55CF0-5FBC-4706-8D87-F15849C832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0C6E94-2E31-4458-A562-DFD28EDA50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A213D1-7DEC-4562-B31F-2C7EDED20A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3F41C6-FBAF-467A-A50E-0D1E37FB8D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FB833F-3BD8-447E-9B8B-5790E0CB55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7328C5-264F-4108-9F4C-2FEDB43401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5E86D00-7DDC-4648-BC45-512BF6A958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CBF8B38-5DD3-4D3E-BA73-4D6F7424EA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88B55B-DDB6-442C-A99A-3F6076B7C4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E8518A-27D0-4897-896A-B0C54E9581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5B58EC0-65D4-4017-8796-8DC2B8C659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A6EEE1B-54A6-4485-92C4-056EB506C17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A2F0CB3-3968-4473-A16A-D9F081DA2A2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6FE236-EACF-4880-AE6A-C26407A829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9FDAE5D-DD99-4415-88A6-C4E3C32C07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770423-92A4-489D-B150-83C7E17083A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CE7FDED-A76A-4AB2-8E4E-0488269CF0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F5CF30-C551-46C2-8321-57C180113D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62D1749-317D-4FFC-B2F0-217E234F4D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EEE24A-64AD-4B61-8821-581C0034DC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52A2FC98-0204-43BB-A3BD-E6D5C9F7D905}"/>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18DFD5B8-06EE-4F8E-9761-3A72C2F63DB7}"/>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B728B49E-9CCC-425F-9CE1-A2CAA63E86DA}"/>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8810927-7283-44D4-88E8-C702220A7D8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C85E882-78FE-43D2-8D0D-1665C3EA7BB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F84D14C6-57F5-4E3B-8D99-1722BF0DC03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F0B9F98E-F988-48D6-8DCB-1DA346A38CCD}"/>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4EF9C1FD-7BBE-4705-8E85-6B8763F7EC2C}"/>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86EE7C1A-5085-4F41-BBC2-E41046CA84D9}"/>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AB215C9A-7CBF-480F-9566-795EF9972757}"/>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4D488B9-7AA1-48B9-8962-FB4475D78B27}"/>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DC63C1-5351-4F48-A3C3-38DA39B4BE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84D8A3-B4FD-46E8-B0AC-0A438E480E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21729D-7A4F-4A16-97DD-B0F678FC84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D85390-41E5-449D-B7F5-CC214D3BE4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E863CF-0FB7-4073-8AB0-563E4B33D4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4" name="楕円 73">
          <a:extLst>
            <a:ext uri="{FF2B5EF4-FFF2-40B4-BE49-F238E27FC236}">
              <a16:creationId xmlns:a16="http://schemas.microsoft.com/office/drawing/2014/main" id="{4E14332F-D9F3-4C22-A974-197D65908B8A}"/>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5CE42CEB-F512-4D03-9D3E-06A8701ADEC9}"/>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162F9259-2D84-4EC9-8A79-7B73B58A13B1}"/>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id="{C790254A-5C29-4764-BD47-BAFBA63F5ED0}"/>
            </a:ext>
          </a:extLst>
        </xdr:cNvPr>
        <xdr:cNvCxnSpPr/>
      </xdr:nvCxnSpPr>
      <xdr:spPr>
        <a:xfrm>
          <a:off x="3797300" y="66043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8" name="楕円 77">
          <a:extLst>
            <a:ext uri="{FF2B5EF4-FFF2-40B4-BE49-F238E27FC236}">
              <a16:creationId xmlns:a16="http://schemas.microsoft.com/office/drawing/2014/main" id="{18C7A12B-E161-4CC5-93B8-FFA9B7162752}"/>
            </a:ext>
          </a:extLst>
        </xdr:cNvPr>
        <xdr:cNvSpPr/>
      </xdr:nvSpPr>
      <xdr:spPr>
        <a:xfrm>
          <a:off x="2857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529EFCCD-D655-473B-B5B0-81397B6C76E7}"/>
            </a:ext>
          </a:extLst>
        </xdr:cNvPr>
        <xdr:cNvCxnSpPr/>
      </xdr:nvCxnSpPr>
      <xdr:spPr>
        <a:xfrm>
          <a:off x="2908300" y="65602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a:extLst>
            <a:ext uri="{FF2B5EF4-FFF2-40B4-BE49-F238E27FC236}">
              <a16:creationId xmlns:a16="http://schemas.microsoft.com/office/drawing/2014/main" id="{CCC2BFD1-DC4C-42FF-A1F7-393E150EA9F4}"/>
            </a:ext>
          </a:extLst>
        </xdr:cNvPr>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45176</xdr:rowOff>
    </xdr:to>
    <xdr:cxnSp macro="">
      <xdr:nvCxnSpPr>
        <xdr:cNvPr id="81" name="直線コネクタ 80">
          <a:extLst>
            <a:ext uri="{FF2B5EF4-FFF2-40B4-BE49-F238E27FC236}">
              <a16:creationId xmlns:a16="http://schemas.microsoft.com/office/drawing/2014/main" id="{E5069A44-3E9C-4C2C-9487-11320077FF00}"/>
            </a:ext>
          </a:extLst>
        </xdr:cNvPr>
        <xdr:cNvCxnSpPr/>
      </xdr:nvCxnSpPr>
      <xdr:spPr>
        <a:xfrm>
          <a:off x="2019300" y="651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2" name="n_1aveValue【図書館】&#10;有形固定資産減価償却率">
          <a:extLst>
            <a:ext uri="{FF2B5EF4-FFF2-40B4-BE49-F238E27FC236}">
              <a16:creationId xmlns:a16="http://schemas.microsoft.com/office/drawing/2014/main" id="{730CF8F5-1F79-4981-9987-D8A567FCD4BE}"/>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3" name="n_2aveValue【図書館】&#10;有形固定資産減価償却率">
          <a:extLst>
            <a:ext uri="{FF2B5EF4-FFF2-40B4-BE49-F238E27FC236}">
              <a16:creationId xmlns:a16="http://schemas.microsoft.com/office/drawing/2014/main" id="{09478405-6C62-482F-BB27-3703797CEA9F}"/>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4" name="n_3aveValue【図書館】&#10;有形固定資産減価償却率">
          <a:extLst>
            <a:ext uri="{FF2B5EF4-FFF2-40B4-BE49-F238E27FC236}">
              <a16:creationId xmlns:a16="http://schemas.microsoft.com/office/drawing/2014/main" id="{9AB5B2CB-BA49-4772-85F0-476A6D346641}"/>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9CCDC9C3-5D22-4703-90E2-508F6B832443}"/>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6" name="n_1mainValue【図書館】&#10;有形固定資産減価償却率">
          <a:extLst>
            <a:ext uri="{FF2B5EF4-FFF2-40B4-BE49-F238E27FC236}">
              <a16:creationId xmlns:a16="http://schemas.microsoft.com/office/drawing/2014/main" id="{2AD0EAA3-1757-487C-88BC-A12CEB38B3C2}"/>
            </a:ext>
          </a:extLst>
        </xdr:cNvPr>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87103</xdr:rowOff>
    </xdr:from>
    <xdr:ext cx="405111" cy="259045"/>
    <xdr:sp macro="" textlink="">
      <xdr:nvSpPr>
        <xdr:cNvPr id="87" name="n_2mainValue【図書館】&#10;有形固定資産減価償却率">
          <a:extLst>
            <a:ext uri="{FF2B5EF4-FFF2-40B4-BE49-F238E27FC236}">
              <a16:creationId xmlns:a16="http://schemas.microsoft.com/office/drawing/2014/main" id="{9A4C7D14-A526-4C61-A5AB-47F1E8D81AAE}"/>
            </a:ext>
          </a:extLst>
        </xdr:cNvPr>
        <xdr:cNvSpPr txBox="1"/>
      </xdr:nvSpPr>
      <xdr:spPr>
        <a:xfrm>
          <a:off x="2705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43015</xdr:rowOff>
    </xdr:from>
    <xdr:ext cx="405111" cy="259045"/>
    <xdr:sp macro="" textlink="">
      <xdr:nvSpPr>
        <xdr:cNvPr id="88" name="n_3mainValue【図書館】&#10;有形固定資産減価償却率">
          <a:extLst>
            <a:ext uri="{FF2B5EF4-FFF2-40B4-BE49-F238E27FC236}">
              <a16:creationId xmlns:a16="http://schemas.microsoft.com/office/drawing/2014/main" id="{1093C1D9-C266-452B-9E03-5F93FADC62CA}"/>
            </a:ext>
          </a:extLst>
        </xdr:cNvPr>
        <xdr:cNvSpPr txBox="1"/>
      </xdr:nvSpPr>
      <xdr:spPr>
        <a:xfrm>
          <a:off x="1816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8A771D2-FB9B-46A9-9504-77CB43695A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481B108-A779-4289-B50E-DFE712F15B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BC43296-F36D-4A5F-AA1B-2542F1ADDA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8A79BE-D49F-4877-9B99-D47CD30BFB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BE32017-5834-4D39-B4CF-4808C9CE77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AA93815-76DA-468A-885B-21F3EBFEF3E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C4AAB81-C474-4E83-8DCE-BB98EBE6D7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6C0139B-424D-4E51-9919-696E7DDD67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EA632E9-A19A-46C9-BF75-6A68578642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C280401-074D-4C63-B7B9-22E614E4E8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8FA17FFA-A818-4A76-BB7B-64DCD3C97F4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9CF32A18-2D20-4D88-8018-652AF1315EA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80F65540-281D-4801-BB16-6AE64F843F7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F86D4ABC-1FBA-47E0-919B-FF1D66A2F5C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2431FC4-4DA7-409A-8147-6C5B0E088AE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F8096854-0BE2-41A7-870E-AC9D8129FA6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320A6BF-7F66-4549-A5F3-9373845BF27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2F291543-B1F0-4171-AE32-78A2385EEB8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A23831BA-B567-4779-A1BE-8C4974F604D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F2A765DF-F55F-4FA4-8B1C-3308E50C438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43651552-C7FA-4443-BF44-2BF1D8AAB23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A2B384F0-CC49-43A6-A9CA-C2B4A03A6A9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53FAD5F-4E5E-4764-AE6C-1E3D7CA0BB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DA850609-5383-42A9-98BE-7EB855E4CF9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7EE23AF4-0487-4001-9ABD-C362FAAF8D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8C3D973A-6D0F-4C54-B964-3D3635DF404F}"/>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a:extLst>
            <a:ext uri="{FF2B5EF4-FFF2-40B4-BE49-F238E27FC236}">
              <a16:creationId xmlns:a16="http://schemas.microsoft.com/office/drawing/2014/main" id="{87CCFC98-0515-453B-A51F-6823153CD094}"/>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F07D9A7E-D361-45B6-A254-A3E664155E0D}"/>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a:extLst>
            <a:ext uri="{FF2B5EF4-FFF2-40B4-BE49-F238E27FC236}">
              <a16:creationId xmlns:a16="http://schemas.microsoft.com/office/drawing/2014/main" id="{338F0553-3462-4B33-92BF-1E14BA1E635E}"/>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a:extLst>
            <a:ext uri="{FF2B5EF4-FFF2-40B4-BE49-F238E27FC236}">
              <a16:creationId xmlns:a16="http://schemas.microsoft.com/office/drawing/2014/main" id="{0FD6F0BD-6280-4B90-9838-9037DF0D3BE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19" name="【図書館】&#10;一人当たり面積平均値テキスト">
          <a:extLst>
            <a:ext uri="{FF2B5EF4-FFF2-40B4-BE49-F238E27FC236}">
              <a16:creationId xmlns:a16="http://schemas.microsoft.com/office/drawing/2014/main" id="{2D7D7E4A-DC9D-4C84-8283-DC3C09B9C590}"/>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a:extLst>
            <a:ext uri="{FF2B5EF4-FFF2-40B4-BE49-F238E27FC236}">
              <a16:creationId xmlns:a16="http://schemas.microsoft.com/office/drawing/2014/main" id="{162DB157-1F98-4EA4-A04B-E4F1F0E940EE}"/>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a:extLst>
            <a:ext uri="{FF2B5EF4-FFF2-40B4-BE49-F238E27FC236}">
              <a16:creationId xmlns:a16="http://schemas.microsoft.com/office/drawing/2014/main" id="{7A940BC4-FA8F-4C4B-9863-6ECE2EFFD07C}"/>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2" name="フローチャート: 判断 121">
          <a:extLst>
            <a:ext uri="{FF2B5EF4-FFF2-40B4-BE49-F238E27FC236}">
              <a16:creationId xmlns:a16="http://schemas.microsoft.com/office/drawing/2014/main" id="{64AF9A5A-F57D-4572-98C2-9D32CD55B731}"/>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3" name="フローチャート: 判断 122">
          <a:extLst>
            <a:ext uri="{FF2B5EF4-FFF2-40B4-BE49-F238E27FC236}">
              <a16:creationId xmlns:a16="http://schemas.microsoft.com/office/drawing/2014/main" id="{29525DEC-EF60-4924-93B1-074E62C9A374}"/>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a:extLst>
            <a:ext uri="{FF2B5EF4-FFF2-40B4-BE49-F238E27FC236}">
              <a16:creationId xmlns:a16="http://schemas.microsoft.com/office/drawing/2014/main" id="{DF2B5BFF-27AF-4E9A-BEFE-2D193C00749F}"/>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815EB71-BEE4-481C-A363-3A48B2C385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F1158A2-0800-43C1-B72F-E75A167903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4E41D2E-A9FD-4886-9B4B-AB425C7B7F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666128-04C3-436E-BE7B-237A2F226F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8351E6-9AD2-4E01-B75E-6429E17061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138067</xdr:rowOff>
    </xdr:from>
    <xdr:to>
      <xdr:col>55</xdr:col>
      <xdr:colOff>50800</xdr:colOff>
      <xdr:row>40</xdr:row>
      <xdr:rowOff>68217</xdr:rowOff>
    </xdr:to>
    <xdr:sp macro="" textlink="">
      <xdr:nvSpPr>
        <xdr:cNvPr id="130" name="楕円 129">
          <a:extLst>
            <a:ext uri="{FF2B5EF4-FFF2-40B4-BE49-F238E27FC236}">
              <a16:creationId xmlns:a16="http://schemas.microsoft.com/office/drawing/2014/main" id="{7DBA5CE3-256E-48BF-9340-DEAA51488451}"/>
            </a:ext>
          </a:extLst>
        </xdr:cNvPr>
        <xdr:cNvSpPr/>
      </xdr:nvSpPr>
      <xdr:spPr>
        <a:xfrm>
          <a:off x="10426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116494</xdr:rowOff>
    </xdr:from>
    <xdr:ext cx="469744" cy="259045"/>
    <xdr:sp macro="" textlink="">
      <xdr:nvSpPr>
        <xdr:cNvPr id="131" name="【図書館】&#10;一人当たり面積該当値テキスト">
          <a:extLst>
            <a:ext uri="{FF2B5EF4-FFF2-40B4-BE49-F238E27FC236}">
              <a16:creationId xmlns:a16="http://schemas.microsoft.com/office/drawing/2014/main" id="{621487FF-BCCF-4EEE-90B4-55B362FD984B}"/>
            </a:ext>
          </a:extLst>
        </xdr:cNvPr>
        <xdr:cNvSpPr txBox="1"/>
      </xdr:nvSpPr>
      <xdr:spPr>
        <a:xfrm>
          <a:off x="10515600"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147865</xdr:rowOff>
    </xdr:from>
    <xdr:to>
      <xdr:col>50</xdr:col>
      <xdr:colOff>165100</xdr:colOff>
      <xdr:row>40</xdr:row>
      <xdr:rowOff>78015</xdr:rowOff>
    </xdr:to>
    <xdr:sp macro="" textlink="">
      <xdr:nvSpPr>
        <xdr:cNvPr id="132" name="楕円 131">
          <a:extLst>
            <a:ext uri="{FF2B5EF4-FFF2-40B4-BE49-F238E27FC236}">
              <a16:creationId xmlns:a16="http://schemas.microsoft.com/office/drawing/2014/main" id="{3A769794-E98D-4F25-99F6-4AB061CE3DBE}"/>
            </a:ext>
          </a:extLst>
        </xdr:cNvPr>
        <xdr:cNvSpPr/>
      </xdr:nvSpPr>
      <xdr:spPr>
        <a:xfrm>
          <a:off x="958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17417</xdr:rowOff>
    </xdr:from>
    <xdr:to>
      <xdr:col>55</xdr:col>
      <xdr:colOff>0</xdr:colOff>
      <xdr:row>40</xdr:row>
      <xdr:rowOff>27215</xdr:rowOff>
    </xdr:to>
    <xdr:cxnSp macro="">
      <xdr:nvCxnSpPr>
        <xdr:cNvPr id="133" name="直線コネクタ 132">
          <a:extLst>
            <a:ext uri="{FF2B5EF4-FFF2-40B4-BE49-F238E27FC236}">
              <a16:creationId xmlns:a16="http://schemas.microsoft.com/office/drawing/2014/main" id="{90138FC1-A994-403C-9CAC-C02CCCE91634}"/>
            </a:ext>
          </a:extLst>
        </xdr:cNvPr>
        <xdr:cNvCxnSpPr/>
      </xdr:nvCxnSpPr>
      <xdr:spPr>
        <a:xfrm flipV="1">
          <a:off x="9639300" y="68754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34" name="楕円 133">
          <a:extLst>
            <a:ext uri="{FF2B5EF4-FFF2-40B4-BE49-F238E27FC236}">
              <a16:creationId xmlns:a16="http://schemas.microsoft.com/office/drawing/2014/main" id="{68392DF6-956B-4558-959F-476AE6BCE402}"/>
            </a:ext>
          </a:extLst>
        </xdr:cNvPr>
        <xdr:cNvSpPr/>
      </xdr:nvSpPr>
      <xdr:spPr>
        <a:xfrm>
          <a:off x="8699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27215</xdr:rowOff>
    </xdr:from>
    <xdr:to>
      <xdr:col>50</xdr:col>
      <xdr:colOff>114300</xdr:colOff>
      <xdr:row>40</xdr:row>
      <xdr:rowOff>27215</xdr:rowOff>
    </xdr:to>
    <xdr:cxnSp macro="">
      <xdr:nvCxnSpPr>
        <xdr:cNvPr id="135" name="直線コネクタ 134">
          <a:extLst>
            <a:ext uri="{FF2B5EF4-FFF2-40B4-BE49-F238E27FC236}">
              <a16:creationId xmlns:a16="http://schemas.microsoft.com/office/drawing/2014/main" id="{9F6E7863-373A-4B16-BCDC-098AA40FE879}"/>
            </a:ext>
          </a:extLst>
        </xdr:cNvPr>
        <xdr:cNvCxnSpPr/>
      </xdr:nvCxnSpPr>
      <xdr:spPr>
        <a:xfrm>
          <a:off x="8750300" y="68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6" name="楕円 135">
          <a:extLst>
            <a:ext uri="{FF2B5EF4-FFF2-40B4-BE49-F238E27FC236}">
              <a16:creationId xmlns:a16="http://schemas.microsoft.com/office/drawing/2014/main" id="{5B8C365C-1E12-4F56-9669-25A5299CCC68}"/>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27215</xdr:rowOff>
    </xdr:from>
    <xdr:to>
      <xdr:col>45</xdr:col>
      <xdr:colOff>177800</xdr:colOff>
      <xdr:row>40</xdr:row>
      <xdr:rowOff>30480</xdr:rowOff>
    </xdr:to>
    <xdr:cxnSp macro="">
      <xdr:nvCxnSpPr>
        <xdr:cNvPr id="137" name="直線コネクタ 136">
          <a:extLst>
            <a:ext uri="{FF2B5EF4-FFF2-40B4-BE49-F238E27FC236}">
              <a16:creationId xmlns:a16="http://schemas.microsoft.com/office/drawing/2014/main" id="{ED9BEB54-63F5-41B3-BDB9-967029D4F01A}"/>
            </a:ext>
          </a:extLst>
        </xdr:cNvPr>
        <xdr:cNvCxnSpPr/>
      </xdr:nvCxnSpPr>
      <xdr:spPr>
        <a:xfrm flipV="1">
          <a:off x="7861300" y="6885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82204</xdr:rowOff>
    </xdr:from>
    <xdr:ext cx="469744" cy="259045"/>
    <xdr:sp macro="" textlink="">
      <xdr:nvSpPr>
        <xdr:cNvPr id="138" name="n_1aveValue【図書館】&#10;一人当たり面積">
          <a:extLst>
            <a:ext uri="{FF2B5EF4-FFF2-40B4-BE49-F238E27FC236}">
              <a16:creationId xmlns:a16="http://schemas.microsoft.com/office/drawing/2014/main" id="{C750E611-7312-43D3-A1EA-9A35F3E85F3D}"/>
            </a:ext>
          </a:extLst>
        </xdr:cNvPr>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39" name="n_2aveValue【図書館】&#10;一人当たり面積">
          <a:extLst>
            <a:ext uri="{FF2B5EF4-FFF2-40B4-BE49-F238E27FC236}">
              <a16:creationId xmlns:a16="http://schemas.microsoft.com/office/drawing/2014/main" id="{5B40C5E3-DD59-4AA3-B861-41C02CC1F17B}"/>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0" name="n_3aveValue【図書館】&#10;一人当たり面積">
          <a:extLst>
            <a:ext uri="{FF2B5EF4-FFF2-40B4-BE49-F238E27FC236}">
              <a16:creationId xmlns:a16="http://schemas.microsoft.com/office/drawing/2014/main" id="{461D8539-A53C-4878-B054-F80291A745D2}"/>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a:extLst>
            <a:ext uri="{FF2B5EF4-FFF2-40B4-BE49-F238E27FC236}">
              <a16:creationId xmlns:a16="http://schemas.microsoft.com/office/drawing/2014/main" id="{77B90861-4510-43DA-8227-A74A92F70A0E}"/>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94542</xdr:rowOff>
    </xdr:from>
    <xdr:ext cx="469744" cy="259045"/>
    <xdr:sp macro="" textlink="">
      <xdr:nvSpPr>
        <xdr:cNvPr id="142" name="n_1mainValue【図書館】&#10;一人当たり面積">
          <a:extLst>
            <a:ext uri="{FF2B5EF4-FFF2-40B4-BE49-F238E27FC236}">
              <a16:creationId xmlns:a16="http://schemas.microsoft.com/office/drawing/2014/main" id="{D77F570D-F45D-42FD-9788-05A4FFFFF1F4}"/>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43" name="n_2mainValue【図書館】&#10;一人当たり面積">
          <a:extLst>
            <a:ext uri="{FF2B5EF4-FFF2-40B4-BE49-F238E27FC236}">
              <a16:creationId xmlns:a16="http://schemas.microsoft.com/office/drawing/2014/main" id="{DE4F1925-E874-4464-BBDC-EAEA434CEA50}"/>
            </a:ext>
          </a:extLst>
        </xdr:cNvPr>
        <xdr:cNvSpPr txBox="1"/>
      </xdr:nvSpPr>
      <xdr:spPr>
        <a:xfrm>
          <a:off x="8515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4" name="n_3mainValue【図書館】&#10;一人当たり面積">
          <a:extLst>
            <a:ext uri="{FF2B5EF4-FFF2-40B4-BE49-F238E27FC236}">
              <a16:creationId xmlns:a16="http://schemas.microsoft.com/office/drawing/2014/main" id="{331A6359-643C-458C-A50C-9BD5777D0D52}"/>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26D7CB1C-451E-4ED5-823B-206547DE2D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FC4DA35D-705C-4603-9F0A-BD3AC9B602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2548EA5-785A-415F-BCF6-EEDC70E92E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CE03E77E-2C66-4060-9778-F23F398D4F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8660D970-F1FF-467B-A1EF-F73FDE3F6D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6BB7A50-C3C1-4293-BBC3-E7E6AB1D00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CD4D8533-22F5-4DA0-BA2A-D44FE42ED5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953A4E2-3023-45B2-B7E9-26B382641E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E7A3D61-2C17-4BE0-8053-84CCBEE880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9796EF16-B52F-41ED-97B9-EE0B550FC4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4E08D6B-8D6C-4DE6-85D6-0F69BA6AD4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5892E0DB-A4EA-449D-87C3-5C3119B7CC9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1C5C9BDA-9924-48F5-AA91-F48231B5CE8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9950190-D935-4307-BC49-BA542964088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9300019-9689-4A9F-BE43-1AD597113C2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F9DD30E-C7F6-4418-A167-D4CD3C5421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AA23AA8-9B6E-4438-AB1B-47FAA766102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1CC2DC3-2092-4A02-85BB-BE4B76A298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D0215AF3-D17B-4934-BB65-A4AF93E0BC5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BDEFF8B9-C948-455A-BD35-E36E34A2260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92250241-8E9E-468C-BB48-BA20CC76366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3D987D7-D057-4030-957D-56C8336047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D4E89AD6-FFC2-44B6-A61B-20B4A208B2D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61D01EF6-F4BD-4245-BD8E-3E4DB15FEE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EEB8B4D3-5F95-4A61-9FF3-A6F2F4D8A722}"/>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79BA8C1D-7501-4018-B545-7C609760902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AA1FFA2B-24CF-48D8-BA38-924250CE0C3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79D880F-1201-41BF-B218-73CD6601222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a:extLst>
            <a:ext uri="{FF2B5EF4-FFF2-40B4-BE49-F238E27FC236}">
              <a16:creationId xmlns:a16="http://schemas.microsoft.com/office/drawing/2014/main" id="{24E3F418-1355-409A-9AD7-FF9A09B79265}"/>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585EB5EA-D9D3-40FD-8D21-00C0F6632EC5}"/>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a:extLst>
            <a:ext uri="{FF2B5EF4-FFF2-40B4-BE49-F238E27FC236}">
              <a16:creationId xmlns:a16="http://schemas.microsoft.com/office/drawing/2014/main" id="{EDF0C602-AA8D-424F-B7B6-8EC1D34F1CBB}"/>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a:extLst>
            <a:ext uri="{FF2B5EF4-FFF2-40B4-BE49-F238E27FC236}">
              <a16:creationId xmlns:a16="http://schemas.microsoft.com/office/drawing/2014/main" id="{DAED5AE8-A3B6-4B83-B977-6FB5569CBDF4}"/>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7" name="フローチャート: 判断 176">
          <a:extLst>
            <a:ext uri="{FF2B5EF4-FFF2-40B4-BE49-F238E27FC236}">
              <a16:creationId xmlns:a16="http://schemas.microsoft.com/office/drawing/2014/main" id="{7C7AC880-D610-4B19-B9B5-63135A80ED0B}"/>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a:extLst>
            <a:ext uri="{FF2B5EF4-FFF2-40B4-BE49-F238E27FC236}">
              <a16:creationId xmlns:a16="http://schemas.microsoft.com/office/drawing/2014/main" id="{287F1A44-2FC8-4573-A787-79C68CE19D34}"/>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79" name="フローチャート: 判断 178">
          <a:extLst>
            <a:ext uri="{FF2B5EF4-FFF2-40B4-BE49-F238E27FC236}">
              <a16:creationId xmlns:a16="http://schemas.microsoft.com/office/drawing/2014/main" id="{AD7ABCF6-08FD-43E9-9410-D4E510777064}"/>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250C4FB-C767-4F52-8B94-9457955798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AC8281E-5CC8-4FDF-9B73-C6C65F97D3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BE50656-2A21-4362-8C90-6E32236A6A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38924D7-0EF8-4AE8-A44B-B57D863039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98A88E-42CC-43A7-8C3A-5BFE1A85FF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5" name="楕円 184">
          <a:extLst>
            <a:ext uri="{FF2B5EF4-FFF2-40B4-BE49-F238E27FC236}">
              <a16:creationId xmlns:a16="http://schemas.microsoft.com/office/drawing/2014/main" id="{C84C1F52-91C4-4299-9497-DE041B2831F8}"/>
            </a:ext>
          </a:extLst>
        </xdr:cNvPr>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145432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4C9C7307-D354-4937-9689-083258191D6C}"/>
            </a:ext>
          </a:extLst>
        </xdr:cNvPr>
        <xdr:cNvSpPr txBox="1"/>
      </xdr:nvSpPr>
      <xdr:spPr>
        <a:xfrm>
          <a:off x="4673600"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7" name="楕円 186">
          <a:extLst>
            <a:ext uri="{FF2B5EF4-FFF2-40B4-BE49-F238E27FC236}">
              <a16:creationId xmlns:a16="http://schemas.microsoft.com/office/drawing/2014/main" id="{D6FE2705-C969-4EF6-8634-617CCC61D66B}"/>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60</xdr:row>
      <xdr:rowOff>1905</xdr:rowOff>
    </xdr:to>
    <xdr:cxnSp macro="">
      <xdr:nvCxnSpPr>
        <xdr:cNvPr id="188" name="直線コネクタ 187">
          <a:extLst>
            <a:ext uri="{FF2B5EF4-FFF2-40B4-BE49-F238E27FC236}">
              <a16:creationId xmlns:a16="http://schemas.microsoft.com/office/drawing/2014/main" id="{70E5D8EB-9BC9-4FF0-ACBD-93318B710D83}"/>
            </a:ext>
          </a:extLst>
        </xdr:cNvPr>
        <xdr:cNvCxnSpPr/>
      </xdr:nvCxnSpPr>
      <xdr:spPr>
        <a:xfrm>
          <a:off x="3797300" y="102374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89" name="楕円 188">
          <a:extLst>
            <a:ext uri="{FF2B5EF4-FFF2-40B4-BE49-F238E27FC236}">
              <a16:creationId xmlns:a16="http://schemas.microsoft.com/office/drawing/2014/main" id="{3D6A33CD-B4FF-492C-A0C9-8F2FDD9F0683}"/>
            </a:ext>
          </a:extLst>
        </xdr:cNvPr>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121920</xdr:rowOff>
    </xdr:to>
    <xdr:cxnSp macro="">
      <xdr:nvCxnSpPr>
        <xdr:cNvPr id="190" name="直線コネクタ 189">
          <a:extLst>
            <a:ext uri="{FF2B5EF4-FFF2-40B4-BE49-F238E27FC236}">
              <a16:creationId xmlns:a16="http://schemas.microsoft.com/office/drawing/2014/main" id="{59BED23E-4D05-417B-93BA-3CDCED0A7584}"/>
            </a:ext>
          </a:extLst>
        </xdr:cNvPr>
        <xdr:cNvCxnSpPr/>
      </xdr:nvCxnSpPr>
      <xdr:spPr>
        <a:xfrm>
          <a:off x="2908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91" name="楕円 190">
          <a:extLst>
            <a:ext uri="{FF2B5EF4-FFF2-40B4-BE49-F238E27FC236}">
              <a16:creationId xmlns:a16="http://schemas.microsoft.com/office/drawing/2014/main" id="{B92E520B-EA15-4A9B-A017-6FCD3C3EAA3D}"/>
            </a:ext>
          </a:extLst>
        </xdr:cNvPr>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167640</xdr:rowOff>
    </xdr:from>
    <xdr:to>
      <xdr:col>15</xdr:col>
      <xdr:colOff>50800</xdr:colOff>
      <xdr:row>59</xdr:row>
      <xdr:rowOff>89535</xdr:rowOff>
    </xdr:to>
    <xdr:cxnSp macro="">
      <xdr:nvCxnSpPr>
        <xdr:cNvPr id="192" name="直線コネクタ 191">
          <a:extLst>
            <a:ext uri="{FF2B5EF4-FFF2-40B4-BE49-F238E27FC236}">
              <a16:creationId xmlns:a16="http://schemas.microsoft.com/office/drawing/2014/main" id="{6F4AE1E8-8036-441F-8AA7-B74F4F12D1BC}"/>
            </a:ext>
          </a:extLst>
        </xdr:cNvPr>
        <xdr:cNvCxnSpPr/>
      </xdr:nvCxnSpPr>
      <xdr:spPr>
        <a:xfrm>
          <a:off x="2019300" y="1011174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193" name="n_1aveValue【体育館・プール】&#10;有形固定資産減価償却率">
          <a:extLst>
            <a:ext uri="{FF2B5EF4-FFF2-40B4-BE49-F238E27FC236}">
              <a16:creationId xmlns:a16="http://schemas.microsoft.com/office/drawing/2014/main" id="{BEBF68DF-6460-4955-9119-541BA63E34CD}"/>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94" name="n_2aveValue【体育館・プール】&#10;有形固定資産減価償却率">
          <a:extLst>
            <a:ext uri="{FF2B5EF4-FFF2-40B4-BE49-F238E27FC236}">
              <a16:creationId xmlns:a16="http://schemas.microsoft.com/office/drawing/2014/main" id="{8EE4619E-8AD0-4142-B0FB-6BB87FA8E398}"/>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5" name="n_3aveValue【体育館・プール】&#10;有形固定資産減価償却率">
          <a:extLst>
            <a:ext uri="{FF2B5EF4-FFF2-40B4-BE49-F238E27FC236}">
              <a16:creationId xmlns:a16="http://schemas.microsoft.com/office/drawing/2014/main" id="{F91CBCAC-A722-41ED-9979-859551F0D5E6}"/>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96" name="n_4aveValue【体育館・プール】&#10;有形固定資産減価償却率">
          <a:extLst>
            <a:ext uri="{FF2B5EF4-FFF2-40B4-BE49-F238E27FC236}">
              <a16:creationId xmlns:a16="http://schemas.microsoft.com/office/drawing/2014/main" id="{17574E70-473B-4C4A-84C1-BD42F77CC564}"/>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97" name="n_1mainValue【体育館・プール】&#10;有形固定資産減価償却率">
          <a:extLst>
            <a:ext uri="{FF2B5EF4-FFF2-40B4-BE49-F238E27FC236}">
              <a16:creationId xmlns:a16="http://schemas.microsoft.com/office/drawing/2014/main" id="{58D6C5FD-27F4-4DF2-9D69-6D36483EEE76}"/>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98" name="n_2mainValue【体育館・プール】&#10;有形固定資産減価償却率">
          <a:extLst>
            <a:ext uri="{FF2B5EF4-FFF2-40B4-BE49-F238E27FC236}">
              <a16:creationId xmlns:a16="http://schemas.microsoft.com/office/drawing/2014/main" id="{EAD576C1-D666-4F7C-A144-C8EF33A2B657}"/>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99" name="n_3mainValue【体育館・プール】&#10;有形固定資産減価償却率">
          <a:extLst>
            <a:ext uri="{FF2B5EF4-FFF2-40B4-BE49-F238E27FC236}">
              <a16:creationId xmlns:a16="http://schemas.microsoft.com/office/drawing/2014/main" id="{6C687068-3778-4834-BB80-44E133261ECB}"/>
            </a:ext>
          </a:extLst>
        </xdr:cNvPr>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296B287F-710F-45D6-8F06-4700E41613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8FFE5EF9-87BC-4D94-81B0-946CCBB4D0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18BE7C26-D037-4254-BCE0-A4EBB7D3CA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4BBE2A03-73CF-4512-8631-8E9033FAFD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AFA88D74-ED54-402E-8E83-ABDC1090D5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845DA6C8-37CA-4AAA-9D66-5E1FE7518D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9666B669-7176-40E0-B5A6-D5A07E0111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940EAC4B-54F2-4C00-8BC2-40DA8C06BE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32F81AB7-1CC8-4E7E-80DB-F764AEFDED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D1116FE-3A3E-478F-8E66-6DDB28671E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a:extLst>
            <a:ext uri="{FF2B5EF4-FFF2-40B4-BE49-F238E27FC236}">
              <a16:creationId xmlns:a16="http://schemas.microsoft.com/office/drawing/2014/main" id="{F0D4A42E-71AD-4DA1-A537-8AE87097CEE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1" name="テキスト ボックス 210">
          <a:extLst>
            <a:ext uri="{FF2B5EF4-FFF2-40B4-BE49-F238E27FC236}">
              <a16:creationId xmlns:a16="http://schemas.microsoft.com/office/drawing/2014/main" id="{9787C4EC-4182-4CF1-8FC9-428B5FF567F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a:extLst>
            <a:ext uri="{FF2B5EF4-FFF2-40B4-BE49-F238E27FC236}">
              <a16:creationId xmlns:a16="http://schemas.microsoft.com/office/drawing/2014/main" id="{AA26F827-12D3-44C4-86C9-5B7688FCA86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3" name="テキスト ボックス 212">
          <a:extLst>
            <a:ext uri="{FF2B5EF4-FFF2-40B4-BE49-F238E27FC236}">
              <a16:creationId xmlns:a16="http://schemas.microsoft.com/office/drawing/2014/main" id="{BBF84572-6BEF-4B8F-9628-6F6554AC58F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a:extLst>
            <a:ext uri="{FF2B5EF4-FFF2-40B4-BE49-F238E27FC236}">
              <a16:creationId xmlns:a16="http://schemas.microsoft.com/office/drawing/2014/main" id="{7A1C6913-8CA3-45BB-AA44-D3A1AB4A090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5" name="テキスト ボックス 214">
          <a:extLst>
            <a:ext uri="{FF2B5EF4-FFF2-40B4-BE49-F238E27FC236}">
              <a16:creationId xmlns:a16="http://schemas.microsoft.com/office/drawing/2014/main" id="{F856BBA1-A375-44CE-A09E-E483C46766D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a:extLst>
            <a:ext uri="{FF2B5EF4-FFF2-40B4-BE49-F238E27FC236}">
              <a16:creationId xmlns:a16="http://schemas.microsoft.com/office/drawing/2014/main" id="{37EB9255-F7F3-4FFD-9CBA-A1081FC8FA6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7" name="テキスト ボックス 216">
          <a:extLst>
            <a:ext uri="{FF2B5EF4-FFF2-40B4-BE49-F238E27FC236}">
              <a16:creationId xmlns:a16="http://schemas.microsoft.com/office/drawing/2014/main" id="{C823BB42-8DBE-4FD0-9AC4-2FC0825D8F6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A529ACE7-A139-44F8-B419-71B801156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D6038F78-4C27-4878-B780-28383B6737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4BBEC931-51C5-4DAE-933E-C7A576C7D9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1" name="直線コネクタ 220">
          <a:extLst>
            <a:ext uri="{FF2B5EF4-FFF2-40B4-BE49-F238E27FC236}">
              <a16:creationId xmlns:a16="http://schemas.microsoft.com/office/drawing/2014/main" id="{DC990B42-1A39-4934-85E1-D84EFDAD462A}"/>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2" name="【体育館・プール】&#10;一人当たり面積最小値テキスト">
          <a:extLst>
            <a:ext uri="{FF2B5EF4-FFF2-40B4-BE49-F238E27FC236}">
              <a16:creationId xmlns:a16="http://schemas.microsoft.com/office/drawing/2014/main" id="{CD14DDB6-8B8A-4CE9-9179-F441D0775E5E}"/>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3" name="直線コネクタ 222">
          <a:extLst>
            <a:ext uri="{FF2B5EF4-FFF2-40B4-BE49-F238E27FC236}">
              <a16:creationId xmlns:a16="http://schemas.microsoft.com/office/drawing/2014/main" id="{8DBEE138-CD6A-45FE-BD40-D3949AB4B2DA}"/>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4" name="【体育館・プール】&#10;一人当たり面積最大値テキスト">
          <a:extLst>
            <a:ext uri="{FF2B5EF4-FFF2-40B4-BE49-F238E27FC236}">
              <a16:creationId xmlns:a16="http://schemas.microsoft.com/office/drawing/2014/main" id="{CA57EBFE-9161-4681-8825-6D003B7B168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5" name="直線コネクタ 224">
          <a:extLst>
            <a:ext uri="{FF2B5EF4-FFF2-40B4-BE49-F238E27FC236}">
              <a16:creationId xmlns:a16="http://schemas.microsoft.com/office/drawing/2014/main" id="{00E6BCCD-4894-430C-A99F-D53E60A9C346}"/>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26" name="【体育館・プール】&#10;一人当たり面積平均値テキスト">
          <a:extLst>
            <a:ext uri="{FF2B5EF4-FFF2-40B4-BE49-F238E27FC236}">
              <a16:creationId xmlns:a16="http://schemas.microsoft.com/office/drawing/2014/main" id="{CDFBB631-C6EB-4EC7-A066-5C63A6D6EED6}"/>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27" name="フローチャート: 判断 226">
          <a:extLst>
            <a:ext uri="{FF2B5EF4-FFF2-40B4-BE49-F238E27FC236}">
              <a16:creationId xmlns:a16="http://schemas.microsoft.com/office/drawing/2014/main" id="{1E184F91-CD4E-4B61-BE20-A8776D565292}"/>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28" name="フローチャート: 判断 227">
          <a:extLst>
            <a:ext uri="{FF2B5EF4-FFF2-40B4-BE49-F238E27FC236}">
              <a16:creationId xmlns:a16="http://schemas.microsoft.com/office/drawing/2014/main" id="{97311AE7-622E-4585-A440-33F7DC212A18}"/>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29" name="フローチャート: 判断 228">
          <a:extLst>
            <a:ext uri="{FF2B5EF4-FFF2-40B4-BE49-F238E27FC236}">
              <a16:creationId xmlns:a16="http://schemas.microsoft.com/office/drawing/2014/main" id="{9E004B87-577A-4D09-9906-197930E32254}"/>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0" name="フローチャート: 判断 229">
          <a:extLst>
            <a:ext uri="{FF2B5EF4-FFF2-40B4-BE49-F238E27FC236}">
              <a16:creationId xmlns:a16="http://schemas.microsoft.com/office/drawing/2014/main" id="{0C34AAA3-E59C-439C-95F1-A86DFC7F72A7}"/>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31" name="フローチャート: 判断 230">
          <a:extLst>
            <a:ext uri="{FF2B5EF4-FFF2-40B4-BE49-F238E27FC236}">
              <a16:creationId xmlns:a16="http://schemas.microsoft.com/office/drawing/2014/main" id="{979D94D8-0735-4D56-9152-8F7D948A63D3}"/>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AD90C56-DC8C-4B52-A771-88F04141E0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B17080C-2B85-40AC-ADE1-4A6E228216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FB01E83-4F19-466F-B87D-64969551EE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27B87FC-A2FF-4A00-BCFE-10929771C6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B4FED14-ECD3-4BDF-BFA6-589C6FAD49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169570</xdr:rowOff>
    </xdr:from>
    <xdr:to>
      <xdr:col>55</xdr:col>
      <xdr:colOff>50800</xdr:colOff>
      <xdr:row>62</xdr:row>
      <xdr:rowOff>99720</xdr:rowOff>
    </xdr:to>
    <xdr:sp macro="" textlink="">
      <xdr:nvSpPr>
        <xdr:cNvPr id="237" name="楕円 236">
          <a:extLst>
            <a:ext uri="{FF2B5EF4-FFF2-40B4-BE49-F238E27FC236}">
              <a16:creationId xmlns:a16="http://schemas.microsoft.com/office/drawing/2014/main" id="{D48896D8-C7F9-4E57-8F82-3CD4F4823470}"/>
            </a:ext>
          </a:extLst>
        </xdr:cNvPr>
        <xdr:cNvSpPr/>
      </xdr:nvSpPr>
      <xdr:spPr>
        <a:xfrm>
          <a:off x="104267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147997</xdr:rowOff>
    </xdr:from>
    <xdr:ext cx="469744" cy="259045"/>
    <xdr:sp macro="" textlink="">
      <xdr:nvSpPr>
        <xdr:cNvPr id="238" name="【体育館・プール】&#10;一人当たり面積該当値テキスト">
          <a:extLst>
            <a:ext uri="{FF2B5EF4-FFF2-40B4-BE49-F238E27FC236}">
              <a16:creationId xmlns:a16="http://schemas.microsoft.com/office/drawing/2014/main" id="{34513930-E7EB-41D0-A47B-B9DEE35A9EEA}"/>
            </a:ext>
          </a:extLst>
        </xdr:cNvPr>
        <xdr:cNvSpPr txBox="1"/>
      </xdr:nvSpPr>
      <xdr:spPr>
        <a:xfrm>
          <a:off x="10515600" y="106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4979</xdr:rowOff>
    </xdr:from>
    <xdr:to>
      <xdr:col>50</xdr:col>
      <xdr:colOff>165100</xdr:colOff>
      <xdr:row>62</xdr:row>
      <xdr:rowOff>106579</xdr:rowOff>
    </xdr:to>
    <xdr:sp macro="" textlink="">
      <xdr:nvSpPr>
        <xdr:cNvPr id="239" name="楕円 238">
          <a:extLst>
            <a:ext uri="{FF2B5EF4-FFF2-40B4-BE49-F238E27FC236}">
              <a16:creationId xmlns:a16="http://schemas.microsoft.com/office/drawing/2014/main" id="{89C2018D-7D60-47FD-9D05-6FBE6707DCDA}"/>
            </a:ext>
          </a:extLst>
        </xdr:cNvPr>
        <xdr:cNvSpPr/>
      </xdr:nvSpPr>
      <xdr:spPr>
        <a:xfrm>
          <a:off x="9588500" y="106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48920</xdr:rowOff>
    </xdr:from>
    <xdr:to>
      <xdr:col>55</xdr:col>
      <xdr:colOff>0</xdr:colOff>
      <xdr:row>62</xdr:row>
      <xdr:rowOff>55779</xdr:rowOff>
    </xdr:to>
    <xdr:cxnSp macro="">
      <xdr:nvCxnSpPr>
        <xdr:cNvPr id="240" name="直線コネクタ 239">
          <a:extLst>
            <a:ext uri="{FF2B5EF4-FFF2-40B4-BE49-F238E27FC236}">
              <a16:creationId xmlns:a16="http://schemas.microsoft.com/office/drawing/2014/main" id="{0F7D85CD-DCA7-4A3B-913B-2ADB0D4FB56D}"/>
            </a:ext>
          </a:extLst>
        </xdr:cNvPr>
        <xdr:cNvCxnSpPr/>
      </xdr:nvCxnSpPr>
      <xdr:spPr>
        <a:xfrm flipV="1">
          <a:off x="9639300" y="1067882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8179</xdr:rowOff>
    </xdr:from>
    <xdr:to>
      <xdr:col>46</xdr:col>
      <xdr:colOff>38100</xdr:colOff>
      <xdr:row>62</xdr:row>
      <xdr:rowOff>109779</xdr:rowOff>
    </xdr:to>
    <xdr:sp macro="" textlink="">
      <xdr:nvSpPr>
        <xdr:cNvPr id="241" name="楕円 240">
          <a:extLst>
            <a:ext uri="{FF2B5EF4-FFF2-40B4-BE49-F238E27FC236}">
              <a16:creationId xmlns:a16="http://schemas.microsoft.com/office/drawing/2014/main" id="{29D885C6-F794-4539-9279-6EA72176D03B}"/>
            </a:ext>
          </a:extLst>
        </xdr:cNvPr>
        <xdr:cNvSpPr/>
      </xdr:nvSpPr>
      <xdr:spPr>
        <a:xfrm>
          <a:off x="8699500" y="106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55779</xdr:rowOff>
    </xdr:from>
    <xdr:to>
      <xdr:col>50</xdr:col>
      <xdr:colOff>114300</xdr:colOff>
      <xdr:row>62</xdr:row>
      <xdr:rowOff>58979</xdr:rowOff>
    </xdr:to>
    <xdr:cxnSp macro="">
      <xdr:nvCxnSpPr>
        <xdr:cNvPr id="242" name="直線コネクタ 241">
          <a:extLst>
            <a:ext uri="{FF2B5EF4-FFF2-40B4-BE49-F238E27FC236}">
              <a16:creationId xmlns:a16="http://schemas.microsoft.com/office/drawing/2014/main" id="{11A3CB19-E52A-404C-B688-066D89817532}"/>
            </a:ext>
          </a:extLst>
        </xdr:cNvPr>
        <xdr:cNvCxnSpPr/>
      </xdr:nvCxnSpPr>
      <xdr:spPr>
        <a:xfrm flipV="1">
          <a:off x="8750300" y="1068567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xdr:rowOff>
    </xdr:from>
    <xdr:to>
      <xdr:col>41</xdr:col>
      <xdr:colOff>101600</xdr:colOff>
      <xdr:row>62</xdr:row>
      <xdr:rowOff>114808</xdr:rowOff>
    </xdr:to>
    <xdr:sp macro="" textlink="">
      <xdr:nvSpPr>
        <xdr:cNvPr id="243" name="楕円 242">
          <a:extLst>
            <a:ext uri="{FF2B5EF4-FFF2-40B4-BE49-F238E27FC236}">
              <a16:creationId xmlns:a16="http://schemas.microsoft.com/office/drawing/2014/main" id="{6DB3F6ED-691C-4549-850D-696A90B68355}"/>
            </a:ext>
          </a:extLst>
        </xdr:cNvPr>
        <xdr:cNvSpPr/>
      </xdr:nvSpPr>
      <xdr:spPr>
        <a:xfrm>
          <a:off x="7810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58979</xdr:rowOff>
    </xdr:from>
    <xdr:to>
      <xdr:col>45</xdr:col>
      <xdr:colOff>177800</xdr:colOff>
      <xdr:row>62</xdr:row>
      <xdr:rowOff>64008</xdr:rowOff>
    </xdr:to>
    <xdr:cxnSp macro="">
      <xdr:nvCxnSpPr>
        <xdr:cNvPr id="244" name="直線コネクタ 243">
          <a:extLst>
            <a:ext uri="{FF2B5EF4-FFF2-40B4-BE49-F238E27FC236}">
              <a16:creationId xmlns:a16="http://schemas.microsoft.com/office/drawing/2014/main" id="{EA1313F2-31F1-4E47-BE10-26EAA69AD13A}"/>
            </a:ext>
          </a:extLst>
        </xdr:cNvPr>
        <xdr:cNvCxnSpPr/>
      </xdr:nvCxnSpPr>
      <xdr:spPr>
        <a:xfrm flipV="1">
          <a:off x="7861300" y="106888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45" name="n_1aveValue【体育館・プール】&#10;一人当たり面積">
          <a:extLst>
            <a:ext uri="{FF2B5EF4-FFF2-40B4-BE49-F238E27FC236}">
              <a16:creationId xmlns:a16="http://schemas.microsoft.com/office/drawing/2014/main" id="{1B042BD2-A9FD-46A7-B448-53189FE5F712}"/>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46" name="n_2aveValue【体育館・プール】&#10;一人当たり面積">
          <a:extLst>
            <a:ext uri="{FF2B5EF4-FFF2-40B4-BE49-F238E27FC236}">
              <a16:creationId xmlns:a16="http://schemas.microsoft.com/office/drawing/2014/main" id="{7C9A3C42-AA26-4F9D-B29D-E1BE5AEBA802}"/>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47" name="n_3aveValue【体育館・プール】&#10;一人当たり面積">
          <a:extLst>
            <a:ext uri="{FF2B5EF4-FFF2-40B4-BE49-F238E27FC236}">
              <a16:creationId xmlns:a16="http://schemas.microsoft.com/office/drawing/2014/main" id="{8D65BC36-D475-44F1-A80F-88FADD82B125}"/>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48" name="n_4aveValue【体育館・プール】&#10;一人当たり面積">
          <a:extLst>
            <a:ext uri="{FF2B5EF4-FFF2-40B4-BE49-F238E27FC236}">
              <a16:creationId xmlns:a16="http://schemas.microsoft.com/office/drawing/2014/main" id="{9C16378D-E6BD-45DD-B12D-8111BCD5D1AF}"/>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123106</xdr:rowOff>
    </xdr:from>
    <xdr:ext cx="469744" cy="259045"/>
    <xdr:sp macro="" textlink="">
      <xdr:nvSpPr>
        <xdr:cNvPr id="249" name="n_1mainValue【体育館・プール】&#10;一人当たり面積">
          <a:extLst>
            <a:ext uri="{FF2B5EF4-FFF2-40B4-BE49-F238E27FC236}">
              <a16:creationId xmlns:a16="http://schemas.microsoft.com/office/drawing/2014/main" id="{2DD8877C-ED18-4C35-9798-A72806BDD031}"/>
            </a:ext>
          </a:extLst>
        </xdr:cNvPr>
        <xdr:cNvSpPr txBox="1"/>
      </xdr:nvSpPr>
      <xdr:spPr>
        <a:xfrm>
          <a:off x="9391727" y="1041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126306</xdr:rowOff>
    </xdr:from>
    <xdr:ext cx="469744" cy="259045"/>
    <xdr:sp macro="" textlink="">
      <xdr:nvSpPr>
        <xdr:cNvPr id="250" name="n_2mainValue【体育館・プール】&#10;一人当たり面積">
          <a:extLst>
            <a:ext uri="{FF2B5EF4-FFF2-40B4-BE49-F238E27FC236}">
              <a16:creationId xmlns:a16="http://schemas.microsoft.com/office/drawing/2014/main" id="{8F70441D-487D-40D9-91FE-741C9898A57C}"/>
            </a:ext>
          </a:extLst>
        </xdr:cNvPr>
        <xdr:cNvSpPr txBox="1"/>
      </xdr:nvSpPr>
      <xdr:spPr>
        <a:xfrm>
          <a:off x="8515427" y="104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1" name="n_3mainValue【体育館・プール】&#10;一人当たり面積">
          <a:extLst>
            <a:ext uri="{FF2B5EF4-FFF2-40B4-BE49-F238E27FC236}">
              <a16:creationId xmlns:a16="http://schemas.microsoft.com/office/drawing/2014/main" id="{A876C7EA-584F-4F53-A2EB-2A82096CC92F}"/>
            </a:ext>
          </a:extLst>
        </xdr:cNvPr>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EAE0883-E84F-4E3E-AB24-7FD00E167C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F413D84A-794E-4717-AB81-1072148645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6C69B73-9147-425E-81C0-C3F24981B1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906AEE3-BE8D-4E3D-8ED8-4E474BB889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DAD2FF79-6E61-4979-AD95-3BE16C8BE2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32A652E8-F4EB-47D6-B832-659756E4EF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A6C842EC-39F9-4399-B3CB-2EB581AB21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342F3B1-7196-446C-9FBF-DAE8ABB615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E46A26F0-06D9-49DF-8982-5C5C411983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2D4AF961-ED1A-4FFD-B5F5-F3B6C4A3A4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C56DFB47-F541-4E17-BF39-2D27030CA32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7863773C-B80F-4961-89D2-1BD95AA02D0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F44B4AF1-3374-4BA8-97F3-9717C308B3D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70BAA9DF-EE9C-4838-9944-3FF2B0726E3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4682BC40-C021-42D8-973B-7268713BD5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A5959EBD-57CD-4E89-BA1E-44BBE88D09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BFBACD29-1D1A-4E9C-ABA1-40DF6E0A6C7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5EBBA764-11B5-46D1-893C-108CFA38A00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6E37C521-7A48-4581-9E5B-D18F4A3294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8685B8E4-F0AB-4745-B706-4CDF25B719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CDA0DB40-C7D6-4F54-AE54-737C78FFA5E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E01AC2BA-D7E6-4347-B5AF-3AB82F5DE1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D4162CD8-C85F-4420-A7F0-B922C0E564A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a:extLst>
            <a:ext uri="{FF2B5EF4-FFF2-40B4-BE49-F238E27FC236}">
              <a16:creationId xmlns:a16="http://schemas.microsoft.com/office/drawing/2014/main" id="{40D9E090-01B8-41FB-A82C-66B930B73E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39C57C65-57FF-42AF-A5E5-8DF3D3DA0DC2}"/>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a:extLst>
            <a:ext uri="{FF2B5EF4-FFF2-40B4-BE49-F238E27FC236}">
              <a16:creationId xmlns:a16="http://schemas.microsoft.com/office/drawing/2014/main" id="{7D1DE1F9-777E-4F29-BBCE-86BFB250BA9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F55E6605-8CBE-4651-9A5B-518AB2AE629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9" name="【福祉施設】&#10;有形固定資産減価償却率最大値テキスト">
          <a:extLst>
            <a:ext uri="{FF2B5EF4-FFF2-40B4-BE49-F238E27FC236}">
              <a16:creationId xmlns:a16="http://schemas.microsoft.com/office/drawing/2014/main" id="{16C2A1A4-EA0E-4C57-B574-1D08A45D6473}"/>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0" name="直線コネクタ 279">
          <a:extLst>
            <a:ext uri="{FF2B5EF4-FFF2-40B4-BE49-F238E27FC236}">
              <a16:creationId xmlns:a16="http://schemas.microsoft.com/office/drawing/2014/main" id="{6746F362-F835-45F7-BC0B-1A2FCE087D36}"/>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1" name="【福祉施設】&#10;有形固定資産減価償却率平均値テキスト">
          <a:extLst>
            <a:ext uri="{FF2B5EF4-FFF2-40B4-BE49-F238E27FC236}">
              <a16:creationId xmlns:a16="http://schemas.microsoft.com/office/drawing/2014/main" id="{8E14AC08-0E81-4FDE-B8B5-A3A322125C68}"/>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2" name="フローチャート: 判断 281">
          <a:extLst>
            <a:ext uri="{FF2B5EF4-FFF2-40B4-BE49-F238E27FC236}">
              <a16:creationId xmlns:a16="http://schemas.microsoft.com/office/drawing/2014/main" id="{AE51E261-3455-4533-A0DE-FE7E5BDCADBB}"/>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a:extLst>
            <a:ext uri="{FF2B5EF4-FFF2-40B4-BE49-F238E27FC236}">
              <a16:creationId xmlns:a16="http://schemas.microsoft.com/office/drawing/2014/main" id="{BFDCD1AA-E3D7-4729-8831-34E7FDA084B7}"/>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84" name="フローチャート: 判断 283">
          <a:extLst>
            <a:ext uri="{FF2B5EF4-FFF2-40B4-BE49-F238E27FC236}">
              <a16:creationId xmlns:a16="http://schemas.microsoft.com/office/drawing/2014/main" id="{06F08B96-6F8B-4342-BBC1-585D2BF17E0E}"/>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85" name="フローチャート: 判断 284">
          <a:extLst>
            <a:ext uri="{FF2B5EF4-FFF2-40B4-BE49-F238E27FC236}">
              <a16:creationId xmlns:a16="http://schemas.microsoft.com/office/drawing/2014/main" id="{441ED4DE-98CF-4C4B-A0A3-44E18342C861}"/>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86" name="フローチャート: 判断 285">
          <a:extLst>
            <a:ext uri="{FF2B5EF4-FFF2-40B4-BE49-F238E27FC236}">
              <a16:creationId xmlns:a16="http://schemas.microsoft.com/office/drawing/2014/main" id="{71283BD8-C1C6-4739-8E94-D84569C2479A}"/>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9233954-9CCA-4500-B0D9-73A8F6D324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A0199CD-DA7F-4864-A24A-36FAED9ADF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4B92FB2-841C-4104-953F-1D9F8E358A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A0DB837-9361-41C7-947B-362E6280C6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6A7D15A-C43F-4261-993A-7BC9C660E3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2" name="楕円 291">
          <a:extLst>
            <a:ext uri="{FF2B5EF4-FFF2-40B4-BE49-F238E27FC236}">
              <a16:creationId xmlns:a16="http://schemas.microsoft.com/office/drawing/2014/main" id="{9DB89B6C-4AB7-45D4-A5A5-DB631FF9B36D}"/>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93" name="【福祉施設】&#10;有形固定資産減価償却率該当値テキスト">
          <a:extLst>
            <a:ext uri="{FF2B5EF4-FFF2-40B4-BE49-F238E27FC236}">
              <a16:creationId xmlns:a16="http://schemas.microsoft.com/office/drawing/2014/main" id="{E981B79A-673C-42AA-9D99-D9EFB803A86E}"/>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94" name="楕円 293">
          <a:extLst>
            <a:ext uri="{FF2B5EF4-FFF2-40B4-BE49-F238E27FC236}">
              <a16:creationId xmlns:a16="http://schemas.microsoft.com/office/drawing/2014/main" id="{E8169943-461B-43C3-BABD-FFC19DB91516}"/>
            </a:ext>
          </a:extLst>
        </xdr:cNvPr>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81</xdr:row>
      <xdr:rowOff>15239</xdr:rowOff>
    </xdr:to>
    <xdr:cxnSp macro="">
      <xdr:nvCxnSpPr>
        <xdr:cNvPr id="295" name="直線コネクタ 294">
          <a:extLst>
            <a:ext uri="{FF2B5EF4-FFF2-40B4-BE49-F238E27FC236}">
              <a16:creationId xmlns:a16="http://schemas.microsoft.com/office/drawing/2014/main" id="{80176B7F-CE6E-43D8-920D-39EC47F0957D}"/>
            </a:ext>
          </a:extLst>
        </xdr:cNvPr>
        <xdr:cNvCxnSpPr/>
      </xdr:nvCxnSpPr>
      <xdr:spPr>
        <a:xfrm>
          <a:off x="3797300" y="138036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96" name="楕円 295">
          <a:extLst>
            <a:ext uri="{FF2B5EF4-FFF2-40B4-BE49-F238E27FC236}">
              <a16:creationId xmlns:a16="http://schemas.microsoft.com/office/drawing/2014/main" id="{58F22B4B-8E9A-4378-96C0-B3DC12447DD7}"/>
            </a:ext>
          </a:extLst>
        </xdr:cNvPr>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81</xdr:row>
      <xdr:rowOff>59055</xdr:rowOff>
    </xdr:to>
    <xdr:cxnSp macro="">
      <xdr:nvCxnSpPr>
        <xdr:cNvPr id="297" name="直線コネクタ 296">
          <a:extLst>
            <a:ext uri="{FF2B5EF4-FFF2-40B4-BE49-F238E27FC236}">
              <a16:creationId xmlns:a16="http://schemas.microsoft.com/office/drawing/2014/main" id="{D9EB6D43-EE21-418B-AFF4-4EC0CFBD7331}"/>
            </a:ext>
          </a:extLst>
        </xdr:cNvPr>
        <xdr:cNvCxnSpPr/>
      </xdr:nvCxnSpPr>
      <xdr:spPr>
        <a:xfrm flipV="1">
          <a:off x="2908300" y="138036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298" name="楕円 297">
          <a:extLst>
            <a:ext uri="{FF2B5EF4-FFF2-40B4-BE49-F238E27FC236}">
              <a16:creationId xmlns:a16="http://schemas.microsoft.com/office/drawing/2014/main" id="{7DD7858C-FF3B-4E15-B711-DBD724C972D8}"/>
            </a:ext>
          </a:extLst>
        </xdr:cNvPr>
        <xdr:cNvSpPr/>
      </xdr:nvSpPr>
      <xdr:spPr>
        <a:xfrm>
          <a:off x="1968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81</xdr:row>
      <xdr:rowOff>59055</xdr:rowOff>
    </xdr:to>
    <xdr:cxnSp macro="">
      <xdr:nvCxnSpPr>
        <xdr:cNvPr id="299" name="直線コネクタ 298">
          <a:extLst>
            <a:ext uri="{FF2B5EF4-FFF2-40B4-BE49-F238E27FC236}">
              <a16:creationId xmlns:a16="http://schemas.microsoft.com/office/drawing/2014/main" id="{1EA1F0AD-AE41-4D0B-ABB9-19BB26F810D7}"/>
            </a:ext>
          </a:extLst>
        </xdr:cNvPr>
        <xdr:cNvCxnSpPr/>
      </xdr:nvCxnSpPr>
      <xdr:spPr>
        <a:xfrm>
          <a:off x="2019300" y="137807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00" name="n_1aveValue【福祉施設】&#10;有形固定資産減価償却率">
          <a:extLst>
            <a:ext uri="{FF2B5EF4-FFF2-40B4-BE49-F238E27FC236}">
              <a16:creationId xmlns:a16="http://schemas.microsoft.com/office/drawing/2014/main" id="{59589BB1-98CE-438B-99F0-0CFC2B488AB8}"/>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01" name="n_2aveValue【福祉施設】&#10;有形固定資産減価償却率">
          <a:extLst>
            <a:ext uri="{FF2B5EF4-FFF2-40B4-BE49-F238E27FC236}">
              <a16:creationId xmlns:a16="http://schemas.microsoft.com/office/drawing/2014/main" id="{D4254587-4AA0-4C2F-B961-22607AB2A9E2}"/>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02" name="n_3aveValue【福祉施設】&#10;有形固定資産減価償却率">
          <a:extLst>
            <a:ext uri="{FF2B5EF4-FFF2-40B4-BE49-F238E27FC236}">
              <a16:creationId xmlns:a16="http://schemas.microsoft.com/office/drawing/2014/main" id="{0B7DD9F9-3440-43AC-B838-FBF78E6D6BFC}"/>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03" name="n_4aveValue【福祉施設】&#10;有形固定資産減価償却率">
          <a:extLst>
            <a:ext uri="{FF2B5EF4-FFF2-40B4-BE49-F238E27FC236}">
              <a16:creationId xmlns:a16="http://schemas.microsoft.com/office/drawing/2014/main" id="{C7B8D410-BE3F-4EC3-BB04-B1E67AF0BAB4}"/>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304" name="n_1mainValue【福祉施設】&#10;有形固定資産減価償却率">
          <a:extLst>
            <a:ext uri="{FF2B5EF4-FFF2-40B4-BE49-F238E27FC236}">
              <a16:creationId xmlns:a16="http://schemas.microsoft.com/office/drawing/2014/main" id="{0B037E66-3446-4A09-9111-432D6A888D60}"/>
            </a:ext>
          </a:extLst>
        </xdr:cNvPr>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305" name="n_2mainValue【福祉施設】&#10;有形固定資産減価償却率">
          <a:extLst>
            <a:ext uri="{FF2B5EF4-FFF2-40B4-BE49-F238E27FC236}">
              <a16:creationId xmlns:a16="http://schemas.microsoft.com/office/drawing/2014/main" id="{BDF044CF-6D51-4892-B93A-60FDFF4F68F1}"/>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306" name="n_3mainValue【福祉施設】&#10;有形固定資産減価償却率">
          <a:extLst>
            <a:ext uri="{FF2B5EF4-FFF2-40B4-BE49-F238E27FC236}">
              <a16:creationId xmlns:a16="http://schemas.microsoft.com/office/drawing/2014/main" id="{C8A9E153-FE21-4C00-BD7F-A64809BC03F6}"/>
            </a:ext>
          </a:extLst>
        </xdr:cNvPr>
        <xdr:cNvSpPr txBox="1"/>
      </xdr:nvSpPr>
      <xdr:spPr>
        <a:xfrm>
          <a:off x="1816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15AEDD6-9DA4-4F2F-AFC4-25F345E5E8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207E0E9-9285-4080-97BA-A1DAC9D88B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A2DAF0D-3B40-4B17-A340-B12DFF77CD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D0C0A0C1-0E65-43CF-8313-977C07BB0F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94E67BAB-0D59-4F0F-B053-9A59DFD6E7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386FEA7F-792F-45A1-A1B6-07D726DE08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4DE5A838-822F-4D86-A0CB-43F47D29FE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7A3C13C-46F5-4872-B040-E73DD03267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BB236AFE-6E09-423C-9EA3-9106BD1F29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3863A149-EE22-4AB2-BE4E-3D800AFDD1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7" name="直線コネクタ 316">
          <a:extLst>
            <a:ext uri="{FF2B5EF4-FFF2-40B4-BE49-F238E27FC236}">
              <a16:creationId xmlns:a16="http://schemas.microsoft.com/office/drawing/2014/main" id="{2ED9EF27-144E-43B0-8151-85063C1882E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8" name="テキスト ボックス 317">
          <a:extLst>
            <a:ext uri="{FF2B5EF4-FFF2-40B4-BE49-F238E27FC236}">
              <a16:creationId xmlns:a16="http://schemas.microsoft.com/office/drawing/2014/main" id="{6199C3A5-74B0-4E7D-9BDD-7BEC15CE12B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7BDE3346-72C4-4BDF-BFF3-6B5AAEEC1A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388CC512-5DEB-4D4C-BC84-B38B8098A2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1" name="直線コネクタ 320">
          <a:extLst>
            <a:ext uri="{FF2B5EF4-FFF2-40B4-BE49-F238E27FC236}">
              <a16:creationId xmlns:a16="http://schemas.microsoft.com/office/drawing/2014/main" id="{223B7FF7-695C-45BF-AC6B-9AEF1478BD1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2" name="テキスト ボックス 321">
          <a:extLst>
            <a:ext uri="{FF2B5EF4-FFF2-40B4-BE49-F238E27FC236}">
              <a16:creationId xmlns:a16="http://schemas.microsoft.com/office/drawing/2014/main" id="{194E43FC-4FB7-40F7-85CA-10EC94F5152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92869FAB-8A0F-480D-90EC-7885372F43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6E2FEE10-327B-4E2E-9168-D7CFDBCCA8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39A753AA-EF71-4B45-BDDC-2D5468FE31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26" name="直線コネクタ 325">
          <a:extLst>
            <a:ext uri="{FF2B5EF4-FFF2-40B4-BE49-F238E27FC236}">
              <a16:creationId xmlns:a16="http://schemas.microsoft.com/office/drawing/2014/main" id="{7494AF0E-7B6B-4341-866E-2F9C2FD7E513}"/>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27" name="【福祉施設】&#10;一人当たり面積最小値テキスト">
          <a:extLst>
            <a:ext uri="{FF2B5EF4-FFF2-40B4-BE49-F238E27FC236}">
              <a16:creationId xmlns:a16="http://schemas.microsoft.com/office/drawing/2014/main" id="{393273BB-CFF6-4311-9BAA-BA76CB867C3B}"/>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28" name="直線コネクタ 327">
          <a:extLst>
            <a:ext uri="{FF2B5EF4-FFF2-40B4-BE49-F238E27FC236}">
              <a16:creationId xmlns:a16="http://schemas.microsoft.com/office/drawing/2014/main" id="{5FF519B6-4DDD-45B8-8C27-08293F0D6D28}"/>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29" name="【福祉施設】&#10;一人当たり面積最大値テキスト">
          <a:extLst>
            <a:ext uri="{FF2B5EF4-FFF2-40B4-BE49-F238E27FC236}">
              <a16:creationId xmlns:a16="http://schemas.microsoft.com/office/drawing/2014/main" id="{DD8EAEC7-5444-49EA-82CD-D135C6463804}"/>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0" name="直線コネクタ 329">
          <a:extLst>
            <a:ext uri="{FF2B5EF4-FFF2-40B4-BE49-F238E27FC236}">
              <a16:creationId xmlns:a16="http://schemas.microsoft.com/office/drawing/2014/main" id="{AEC9A36E-563E-46A5-A93A-9876AEA33E0B}"/>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31" name="【福祉施設】&#10;一人当たり面積平均値テキスト">
          <a:extLst>
            <a:ext uri="{FF2B5EF4-FFF2-40B4-BE49-F238E27FC236}">
              <a16:creationId xmlns:a16="http://schemas.microsoft.com/office/drawing/2014/main" id="{28C2CC5B-785F-4F32-B77C-6CE955914219}"/>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32" name="フローチャート: 判断 331">
          <a:extLst>
            <a:ext uri="{FF2B5EF4-FFF2-40B4-BE49-F238E27FC236}">
              <a16:creationId xmlns:a16="http://schemas.microsoft.com/office/drawing/2014/main" id="{0E385FEE-E45C-43AA-A748-26C9394F686C}"/>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33" name="フローチャート: 判断 332">
          <a:extLst>
            <a:ext uri="{FF2B5EF4-FFF2-40B4-BE49-F238E27FC236}">
              <a16:creationId xmlns:a16="http://schemas.microsoft.com/office/drawing/2014/main" id="{8A2C6297-3B7B-4D84-AB6F-70278A35913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34" name="フローチャート: 判断 333">
          <a:extLst>
            <a:ext uri="{FF2B5EF4-FFF2-40B4-BE49-F238E27FC236}">
              <a16:creationId xmlns:a16="http://schemas.microsoft.com/office/drawing/2014/main" id="{FCE86AF4-91B6-4A66-81E9-5EB0DDB3A325}"/>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35" name="フローチャート: 判断 334">
          <a:extLst>
            <a:ext uri="{FF2B5EF4-FFF2-40B4-BE49-F238E27FC236}">
              <a16:creationId xmlns:a16="http://schemas.microsoft.com/office/drawing/2014/main" id="{9A2220BA-F215-47E3-8F91-24F6570A4511}"/>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36" name="フローチャート: 判断 335">
          <a:extLst>
            <a:ext uri="{FF2B5EF4-FFF2-40B4-BE49-F238E27FC236}">
              <a16:creationId xmlns:a16="http://schemas.microsoft.com/office/drawing/2014/main" id="{88D535B6-FCFC-418B-B780-DCC946E4D727}"/>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8E31A278-F069-4036-B0FA-7E8CDD417A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BE38DD5-FAF1-414D-819D-8D55802DA0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A5EE8580-E82F-4E20-ACAF-7306458D14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4CC41341-C7B7-4FDF-BEE1-6B657B4837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60E0C15-FBCD-4DF1-815C-31C5A822F2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38164</xdr:rowOff>
    </xdr:from>
    <xdr:to>
      <xdr:col>55</xdr:col>
      <xdr:colOff>50800</xdr:colOff>
      <xdr:row>81</xdr:row>
      <xdr:rowOff>139764</xdr:rowOff>
    </xdr:to>
    <xdr:sp macro="" textlink="">
      <xdr:nvSpPr>
        <xdr:cNvPr id="342" name="楕円 341">
          <a:extLst>
            <a:ext uri="{FF2B5EF4-FFF2-40B4-BE49-F238E27FC236}">
              <a16:creationId xmlns:a16="http://schemas.microsoft.com/office/drawing/2014/main" id="{8AAEB684-3C91-4C86-A0E1-C350C26AF219}"/>
            </a:ext>
          </a:extLst>
        </xdr:cNvPr>
        <xdr:cNvSpPr/>
      </xdr:nvSpPr>
      <xdr:spPr>
        <a:xfrm>
          <a:off x="10426700" y="13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61041</xdr:rowOff>
    </xdr:from>
    <xdr:ext cx="469744" cy="259045"/>
    <xdr:sp macro="" textlink="">
      <xdr:nvSpPr>
        <xdr:cNvPr id="343" name="【福祉施設】&#10;一人当たり面積該当値テキスト">
          <a:extLst>
            <a:ext uri="{FF2B5EF4-FFF2-40B4-BE49-F238E27FC236}">
              <a16:creationId xmlns:a16="http://schemas.microsoft.com/office/drawing/2014/main" id="{EAA4D843-F3B5-40D1-A9C8-3620B8F17127}"/>
            </a:ext>
          </a:extLst>
        </xdr:cNvPr>
        <xdr:cNvSpPr txBox="1"/>
      </xdr:nvSpPr>
      <xdr:spPr>
        <a:xfrm>
          <a:off x="10515600" y="1377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53594</xdr:rowOff>
    </xdr:from>
    <xdr:to>
      <xdr:col>50</xdr:col>
      <xdr:colOff>165100</xdr:colOff>
      <xdr:row>81</xdr:row>
      <xdr:rowOff>155194</xdr:rowOff>
    </xdr:to>
    <xdr:sp macro="" textlink="">
      <xdr:nvSpPr>
        <xdr:cNvPr id="344" name="楕円 343">
          <a:extLst>
            <a:ext uri="{FF2B5EF4-FFF2-40B4-BE49-F238E27FC236}">
              <a16:creationId xmlns:a16="http://schemas.microsoft.com/office/drawing/2014/main" id="{6BE07B8F-08C6-4C3F-BB04-8A035F1BDF20}"/>
            </a:ext>
          </a:extLst>
        </xdr:cNvPr>
        <xdr:cNvSpPr/>
      </xdr:nvSpPr>
      <xdr:spPr>
        <a:xfrm>
          <a:off x="958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88964</xdr:rowOff>
    </xdr:from>
    <xdr:to>
      <xdr:col>55</xdr:col>
      <xdr:colOff>0</xdr:colOff>
      <xdr:row>81</xdr:row>
      <xdr:rowOff>104394</xdr:rowOff>
    </xdr:to>
    <xdr:cxnSp macro="">
      <xdr:nvCxnSpPr>
        <xdr:cNvPr id="345" name="直線コネクタ 344">
          <a:extLst>
            <a:ext uri="{FF2B5EF4-FFF2-40B4-BE49-F238E27FC236}">
              <a16:creationId xmlns:a16="http://schemas.microsoft.com/office/drawing/2014/main" id="{F7644365-784A-49E4-A373-CE2CF8135FCB}"/>
            </a:ext>
          </a:extLst>
        </xdr:cNvPr>
        <xdr:cNvCxnSpPr/>
      </xdr:nvCxnSpPr>
      <xdr:spPr>
        <a:xfrm flipV="1">
          <a:off x="9639300" y="1397641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154750</xdr:rowOff>
    </xdr:from>
    <xdr:to>
      <xdr:col>46</xdr:col>
      <xdr:colOff>38100</xdr:colOff>
      <xdr:row>82</xdr:row>
      <xdr:rowOff>84900</xdr:rowOff>
    </xdr:to>
    <xdr:sp macro="" textlink="">
      <xdr:nvSpPr>
        <xdr:cNvPr id="346" name="楕円 345">
          <a:extLst>
            <a:ext uri="{FF2B5EF4-FFF2-40B4-BE49-F238E27FC236}">
              <a16:creationId xmlns:a16="http://schemas.microsoft.com/office/drawing/2014/main" id="{B7F39E36-7FF1-4A3E-82E4-BB2E82CAE8E4}"/>
            </a:ext>
          </a:extLst>
        </xdr:cNvPr>
        <xdr:cNvSpPr/>
      </xdr:nvSpPr>
      <xdr:spPr>
        <a:xfrm>
          <a:off x="8699500" y="140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104394</xdr:rowOff>
    </xdr:from>
    <xdr:to>
      <xdr:col>50</xdr:col>
      <xdr:colOff>114300</xdr:colOff>
      <xdr:row>82</xdr:row>
      <xdr:rowOff>34100</xdr:rowOff>
    </xdr:to>
    <xdr:cxnSp macro="">
      <xdr:nvCxnSpPr>
        <xdr:cNvPr id="347" name="直線コネクタ 346">
          <a:extLst>
            <a:ext uri="{FF2B5EF4-FFF2-40B4-BE49-F238E27FC236}">
              <a16:creationId xmlns:a16="http://schemas.microsoft.com/office/drawing/2014/main" id="{C6903960-D411-4C60-B7A6-180F74CDC0C4}"/>
            </a:ext>
          </a:extLst>
        </xdr:cNvPr>
        <xdr:cNvCxnSpPr/>
      </xdr:nvCxnSpPr>
      <xdr:spPr>
        <a:xfrm flipV="1">
          <a:off x="8750300" y="13991844"/>
          <a:ext cx="8890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32449</xdr:rowOff>
    </xdr:from>
    <xdr:to>
      <xdr:col>41</xdr:col>
      <xdr:colOff>101600</xdr:colOff>
      <xdr:row>82</xdr:row>
      <xdr:rowOff>134049</xdr:rowOff>
    </xdr:to>
    <xdr:sp macro="" textlink="">
      <xdr:nvSpPr>
        <xdr:cNvPr id="348" name="楕円 347">
          <a:extLst>
            <a:ext uri="{FF2B5EF4-FFF2-40B4-BE49-F238E27FC236}">
              <a16:creationId xmlns:a16="http://schemas.microsoft.com/office/drawing/2014/main" id="{88E4A216-B0DB-42F9-98DF-BF898A8477B9}"/>
            </a:ext>
          </a:extLst>
        </xdr:cNvPr>
        <xdr:cNvSpPr/>
      </xdr:nvSpPr>
      <xdr:spPr>
        <a:xfrm>
          <a:off x="7810500" y="14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34100</xdr:rowOff>
    </xdr:from>
    <xdr:to>
      <xdr:col>45</xdr:col>
      <xdr:colOff>177800</xdr:colOff>
      <xdr:row>82</xdr:row>
      <xdr:rowOff>83249</xdr:rowOff>
    </xdr:to>
    <xdr:cxnSp macro="">
      <xdr:nvCxnSpPr>
        <xdr:cNvPr id="349" name="直線コネクタ 348">
          <a:extLst>
            <a:ext uri="{FF2B5EF4-FFF2-40B4-BE49-F238E27FC236}">
              <a16:creationId xmlns:a16="http://schemas.microsoft.com/office/drawing/2014/main" id="{FF44FE85-1754-48DB-80D4-E780FF4B53CB}"/>
            </a:ext>
          </a:extLst>
        </xdr:cNvPr>
        <xdr:cNvCxnSpPr/>
      </xdr:nvCxnSpPr>
      <xdr:spPr>
        <a:xfrm flipV="1">
          <a:off x="7861300" y="14093000"/>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50" name="n_1aveValue【福祉施設】&#10;一人当たり面積">
          <a:extLst>
            <a:ext uri="{FF2B5EF4-FFF2-40B4-BE49-F238E27FC236}">
              <a16:creationId xmlns:a16="http://schemas.microsoft.com/office/drawing/2014/main" id="{2AA1CA31-3657-498B-9035-800724813599}"/>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51" name="n_2aveValue【福祉施設】&#10;一人当たり面積">
          <a:extLst>
            <a:ext uri="{FF2B5EF4-FFF2-40B4-BE49-F238E27FC236}">
              <a16:creationId xmlns:a16="http://schemas.microsoft.com/office/drawing/2014/main" id="{AE8C8E1B-2779-4310-83CE-7AC8DDDEA513}"/>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52" name="n_3aveValue【福祉施設】&#10;一人当たり面積">
          <a:extLst>
            <a:ext uri="{FF2B5EF4-FFF2-40B4-BE49-F238E27FC236}">
              <a16:creationId xmlns:a16="http://schemas.microsoft.com/office/drawing/2014/main" id="{CA6DA191-DA53-4F83-BBCB-70798156AB47}"/>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53" name="n_4aveValue【福祉施設】&#10;一人当たり面積">
          <a:extLst>
            <a:ext uri="{FF2B5EF4-FFF2-40B4-BE49-F238E27FC236}">
              <a16:creationId xmlns:a16="http://schemas.microsoft.com/office/drawing/2014/main" id="{771FA879-EBF4-40A6-B82A-8CA6901C894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271</xdr:rowOff>
    </xdr:from>
    <xdr:ext cx="469744" cy="259045"/>
    <xdr:sp macro="" textlink="">
      <xdr:nvSpPr>
        <xdr:cNvPr id="354" name="n_1mainValue【福祉施設】&#10;一人当たり面積">
          <a:extLst>
            <a:ext uri="{FF2B5EF4-FFF2-40B4-BE49-F238E27FC236}">
              <a16:creationId xmlns:a16="http://schemas.microsoft.com/office/drawing/2014/main" id="{D1CB8980-C17D-404A-B33E-5F118D6EB975}"/>
            </a:ext>
          </a:extLst>
        </xdr:cNvPr>
        <xdr:cNvSpPr txBox="1"/>
      </xdr:nvSpPr>
      <xdr:spPr>
        <a:xfrm>
          <a:off x="9391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101427</xdr:rowOff>
    </xdr:from>
    <xdr:ext cx="469744" cy="259045"/>
    <xdr:sp macro="" textlink="">
      <xdr:nvSpPr>
        <xdr:cNvPr id="355" name="n_2mainValue【福祉施設】&#10;一人当たり面積">
          <a:extLst>
            <a:ext uri="{FF2B5EF4-FFF2-40B4-BE49-F238E27FC236}">
              <a16:creationId xmlns:a16="http://schemas.microsoft.com/office/drawing/2014/main" id="{8689682E-E351-48D4-A30E-BC2E6A62C029}"/>
            </a:ext>
          </a:extLst>
        </xdr:cNvPr>
        <xdr:cNvSpPr txBox="1"/>
      </xdr:nvSpPr>
      <xdr:spPr>
        <a:xfrm>
          <a:off x="8515427" y="138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150576</xdr:rowOff>
    </xdr:from>
    <xdr:ext cx="469744" cy="259045"/>
    <xdr:sp macro="" textlink="">
      <xdr:nvSpPr>
        <xdr:cNvPr id="356" name="n_3mainValue【福祉施設】&#10;一人当たり面積">
          <a:extLst>
            <a:ext uri="{FF2B5EF4-FFF2-40B4-BE49-F238E27FC236}">
              <a16:creationId xmlns:a16="http://schemas.microsoft.com/office/drawing/2014/main" id="{E69C5D8C-5340-486F-8BE3-F29ABD3F73BF}"/>
            </a:ext>
          </a:extLst>
        </xdr:cNvPr>
        <xdr:cNvSpPr txBox="1"/>
      </xdr:nvSpPr>
      <xdr:spPr>
        <a:xfrm>
          <a:off x="7626427" y="1386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F4FDF835-B48C-4C49-8B22-6BA2CC3BF2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98545F90-1163-4AC2-A192-E7C9DC589F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CE1F464-35E5-4FFE-8BD3-BB059DD466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648F2792-71EC-43E5-B255-68674C2DD5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7A66C0CC-7064-41A8-A817-E025855B43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1C0EAC9-93B2-49CF-BFD6-C6C6613953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6FACFC2-EB67-4948-9621-BBA6EDA6AA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40C4D79B-A3CB-44C1-898E-55A0765D31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63019C9E-75F7-4EAC-9168-E482EB3720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E70B4A5B-0FE3-48A8-B9F9-D160014C920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530719C5-7448-43F9-8950-A3140A3E618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485529-0ABB-45D9-8618-5BB090B3BA0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1A55E5F3-2D79-45DB-B10D-17571BC0CAE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525008C-45C2-4F25-A027-04BE48B4143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F66F223-D78A-410D-B58D-6C53E22CEF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C6C4DE72-5453-49B3-9D44-282C0C69EA3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CA0E1E60-09BA-46C7-93EB-2DC75ED2DB6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91967E85-09DC-4EDF-ABEF-AA6857F25C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53797452-A8C6-4F1B-81FA-04A020A2FB0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B803DC18-2C3A-457C-AEAC-3820C2554AB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24C2258-EF55-4113-8D81-DC1F7AD4B48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BA78ABF2-1D2B-4533-81D9-ADA4E5B23C4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9EAA85BA-2577-4191-8C9F-061F9624583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2F16842F-353B-4DE8-8A8F-FD806DB5D8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6C38082E-2253-4685-90A4-89547670BA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382" name="直線コネクタ 381">
          <a:extLst>
            <a:ext uri="{FF2B5EF4-FFF2-40B4-BE49-F238E27FC236}">
              <a16:creationId xmlns:a16="http://schemas.microsoft.com/office/drawing/2014/main" id="{43CB3DDA-26B8-4BFA-BDA0-A651D562962F}"/>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83" name="【市民会館】&#10;有形固定資産減価償却率最小値テキスト">
          <a:extLst>
            <a:ext uri="{FF2B5EF4-FFF2-40B4-BE49-F238E27FC236}">
              <a16:creationId xmlns:a16="http://schemas.microsoft.com/office/drawing/2014/main" id="{A494D2FF-33BB-47D1-A8A0-B0850DCDE5A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84" name="直線コネクタ 383">
          <a:extLst>
            <a:ext uri="{FF2B5EF4-FFF2-40B4-BE49-F238E27FC236}">
              <a16:creationId xmlns:a16="http://schemas.microsoft.com/office/drawing/2014/main" id="{C515AFC8-40D7-4704-A3BD-7BDE01D9F6DD}"/>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85" name="【市民会館】&#10;有形固定資産減価償却率最大値テキスト">
          <a:extLst>
            <a:ext uri="{FF2B5EF4-FFF2-40B4-BE49-F238E27FC236}">
              <a16:creationId xmlns:a16="http://schemas.microsoft.com/office/drawing/2014/main" id="{57842AED-0DD6-4D4E-B8D1-4981B78EF0FF}"/>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86" name="直線コネクタ 385">
          <a:extLst>
            <a:ext uri="{FF2B5EF4-FFF2-40B4-BE49-F238E27FC236}">
              <a16:creationId xmlns:a16="http://schemas.microsoft.com/office/drawing/2014/main" id="{A5B13E34-622D-4602-AC29-23015D0B853C}"/>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A25029BE-DA74-4A57-9FA3-1CD9BC55C520}"/>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88" name="フローチャート: 判断 387">
          <a:extLst>
            <a:ext uri="{FF2B5EF4-FFF2-40B4-BE49-F238E27FC236}">
              <a16:creationId xmlns:a16="http://schemas.microsoft.com/office/drawing/2014/main" id="{B6ED2EB3-3D6E-4559-99C2-27DBDC681DA5}"/>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89" name="フローチャート: 判断 388">
          <a:extLst>
            <a:ext uri="{FF2B5EF4-FFF2-40B4-BE49-F238E27FC236}">
              <a16:creationId xmlns:a16="http://schemas.microsoft.com/office/drawing/2014/main" id="{8F72D96D-0C84-4E37-98ED-454D44650BC8}"/>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90" name="フローチャート: 判断 389">
          <a:extLst>
            <a:ext uri="{FF2B5EF4-FFF2-40B4-BE49-F238E27FC236}">
              <a16:creationId xmlns:a16="http://schemas.microsoft.com/office/drawing/2014/main" id="{3BF5C40F-9A30-4E07-AD0C-C565AC47EB1F}"/>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91" name="フローチャート: 判断 390">
          <a:extLst>
            <a:ext uri="{FF2B5EF4-FFF2-40B4-BE49-F238E27FC236}">
              <a16:creationId xmlns:a16="http://schemas.microsoft.com/office/drawing/2014/main" id="{F886E726-B8D8-4274-B4F9-FC1158AE0334}"/>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92" name="フローチャート: 判断 391">
          <a:extLst>
            <a:ext uri="{FF2B5EF4-FFF2-40B4-BE49-F238E27FC236}">
              <a16:creationId xmlns:a16="http://schemas.microsoft.com/office/drawing/2014/main" id="{3C37AE5F-FB03-463E-BA18-887ED4B90783}"/>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9C113D6D-87AD-410E-9000-FD11B293910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B7196B2-5A71-4A29-B9BA-5DD7AEF3F1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E7541C3-D8F0-40FF-B5B5-F35A3ABFD7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70BAD251-49E3-4DB8-945B-48068F19C5E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6CB368F-8AA9-4C91-AA71-F1878806D35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98" name="楕円 397">
          <a:extLst>
            <a:ext uri="{FF2B5EF4-FFF2-40B4-BE49-F238E27FC236}">
              <a16:creationId xmlns:a16="http://schemas.microsoft.com/office/drawing/2014/main" id="{F369730D-9333-40F8-A07E-8C93294DBB90}"/>
            </a:ext>
          </a:extLst>
        </xdr:cNvPr>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AFCCEC8C-4C9F-44D8-8552-F66D1EBF8C99}"/>
            </a:ext>
          </a:extLst>
        </xdr:cNvPr>
        <xdr:cNvSpPr txBox="1"/>
      </xdr:nvSpPr>
      <xdr:spPr>
        <a:xfrm>
          <a:off x="4673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400" name="楕円 399">
          <a:extLst>
            <a:ext uri="{FF2B5EF4-FFF2-40B4-BE49-F238E27FC236}">
              <a16:creationId xmlns:a16="http://schemas.microsoft.com/office/drawing/2014/main" id="{3108A757-BACD-46D5-9959-F7F442F62F45}"/>
            </a:ext>
          </a:extLst>
        </xdr:cNvPr>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157843</xdr:rowOff>
    </xdr:from>
    <xdr:to>
      <xdr:col>24</xdr:col>
      <xdr:colOff>63500</xdr:colOff>
      <xdr:row>105</xdr:row>
      <xdr:rowOff>130084</xdr:rowOff>
    </xdr:to>
    <xdr:cxnSp macro="">
      <xdr:nvCxnSpPr>
        <xdr:cNvPr id="401" name="直線コネクタ 400">
          <a:extLst>
            <a:ext uri="{FF2B5EF4-FFF2-40B4-BE49-F238E27FC236}">
              <a16:creationId xmlns:a16="http://schemas.microsoft.com/office/drawing/2014/main" id="{EF015A60-BC8C-41C9-8B23-BB5FBF396367}"/>
            </a:ext>
          </a:extLst>
        </xdr:cNvPr>
        <xdr:cNvCxnSpPr/>
      </xdr:nvCxnSpPr>
      <xdr:spPr>
        <a:xfrm flipV="1">
          <a:off x="3797300" y="17988643"/>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402" name="楕円 401">
          <a:extLst>
            <a:ext uri="{FF2B5EF4-FFF2-40B4-BE49-F238E27FC236}">
              <a16:creationId xmlns:a16="http://schemas.microsoft.com/office/drawing/2014/main" id="{51AD5825-D4E0-4290-B578-F8CDD82312EF}"/>
            </a:ext>
          </a:extLst>
        </xdr:cNvPr>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105</xdr:row>
      <xdr:rowOff>130084</xdr:rowOff>
    </xdr:to>
    <xdr:cxnSp macro="">
      <xdr:nvCxnSpPr>
        <xdr:cNvPr id="403" name="直線コネクタ 402">
          <a:extLst>
            <a:ext uri="{FF2B5EF4-FFF2-40B4-BE49-F238E27FC236}">
              <a16:creationId xmlns:a16="http://schemas.microsoft.com/office/drawing/2014/main" id="{54FC5C71-D903-4D38-82A4-E26C632F2B15}"/>
            </a:ext>
          </a:extLst>
        </xdr:cNvPr>
        <xdr:cNvCxnSpPr/>
      </xdr:nvCxnSpPr>
      <xdr:spPr>
        <a:xfrm>
          <a:off x="2908300" y="1795272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404" name="楕円 403">
          <a:extLst>
            <a:ext uri="{FF2B5EF4-FFF2-40B4-BE49-F238E27FC236}">
              <a16:creationId xmlns:a16="http://schemas.microsoft.com/office/drawing/2014/main" id="{96618C0F-4F17-4F2B-AAFA-B7F7232D732F}"/>
            </a:ext>
          </a:extLst>
        </xdr:cNvPr>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104</xdr:row>
      <xdr:rowOff>121920</xdr:rowOff>
    </xdr:to>
    <xdr:cxnSp macro="">
      <xdr:nvCxnSpPr>
        <xdr:cNvPr id="405" name="直線コネクタ 404">
          <a:extLst>
            <a:ext uri="{FF2B5EF4-FFF2-40B4-BE49-F238E27FC236}">
              <a16:creationId xmlns:a16="http://schemas.microsoft.com/office/drawing/2014/main" id="{0540ED16-F18E-401B-8631-93210CC5C650}"/>
            </a:ext>
          </a:extLst>
        </xdr:cNvPr>
        <xdr:cNvCxnSpPr/>
      </xdr:nvCxnSpPr>
      <xdr:spPr>
        <a:xfrm>
          <a:off x="2019300" y="1778453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406" name="n_1aveValue【市民会館】&#10;有形固定資産減価償却率">
          <a:extLst>
            <a:ext uri="{FF2B5EF4-FFF2-40B4-BE49-F238E27FC236}">
              <a16:creationId xmlns:a16="http://schemas.microsoft.com/office/drawing/2014/main" id="{82547696-70F3-4556-B3DD-85D1F87C8A16}"/>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407" name="n_2aveValue【市民会館】&#10;有形固定資産減価償却率">
          <a:extLst>
            <a:ext uri="{FF2B5EF4-FFF2-40B4-BE49-F238E27FC236}">
              <a16:creationId xmlns:a16="http://schemas.microsoft.com/office/drawing/2014/main" id="{A2663CA9-F9AF-4F8A-BC6C-6AA5F9135F2F}"/>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08" name="n_3aveValue【市民会館】&#10;有形固定資産減価償却率">
          <a:extLst>
            <a:ext uri="{FF2B5EF4-FFF2-40B4-BE49-F238E27FC236}">
              <a16:creationId xmlns:a16="http://schemas.microsoft.com/office/drawing/2014/main" id="{0A4BD9D7-B62A-4ED8-8711-8B5E5B37793F}"/>
            </a:ext>
          </a:extLst>
        </xdr:cNvPr>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409" name="n_4aveValue【市民会館】&#10;有形固定資産減価償却率">
          <a:extLst>
            <a:ext uri="{FF2B5EF4-FFF2-40B4-BE49-F238E27FC236}">
              <a16:creationId xmlns:a16="http://schemas.microsoft.com/office/drawing/2014/main" id="{984457C4-8BC2-4F4A-9AAC-FF13590EF238}"/>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410" name="n_1mainValue【市民会館】&#10;有形固定資産減価償却率">
          <a:extLst>
            <a:ext uri="{FF2B5EF4-FFF2-40B4-BE49-F238E27FC236}">
              <a16:creationId xmlns:a16="http://schemas.microsoft.com/office/drawing/2014/main" id="{2811852C-5988-413E-ABF7-D26467FE5C86}"/>
            </a:ext>
          </a:extLst>
        </xdr:cNvPr>
        <xdr:cNvSpPr txBox="1"/>
      </xdr:nvSpPr>
      <xdr:spPr>
        <a:xfrm>
          <a:off x="3582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11" name="n_2mainValue【市民会館】&#10;有形固定資産減価償却率">
          <a:extLst>
            <a:ext uri="{FF2B5EF4-FFF2-40B4-BE49-F238E27FC236}">
              <a16:creationId xmlns:a16="http://schemas.microsoft.com/office/drawing/2014/main" id="{EC0AE5D1-D829-4C8E-A23E-1A2D770E5856}"/>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412" name="n_3mainValue【市民会館】&#10;有形固定資産減価償却率">
          <a:extLst>
            <a:ext uri="{FF2B5EF4-FFF2-40B4-BE49-F238E27FC236}">
              <a16:creationId xmlns:a16="http://schemas.microsoft.com/office/drawing/2014/main" id="{D4ECA6C0-8BBA-4D22-8DC9-C83B93AC0683}"/>
            </a:ext>
          </a:extLst>
        </xdr:cNvPr>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2009F88F-1951-4E4D-A353-8C12EC5578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BA6F96DE-D4C0-4B12-985D-AAE2FDEE69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E7EEC577-A812-4D8A-AE5C-9847F6D74C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A7271647-6C0D-45B8-B7F1-9DD5EF7CF2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FBCACD39-ADD8-4849-BB17-61D9879F25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FEFCD82F-FB84-4536-AD37-8706AEF596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2633AB22-88E0-4879-A485-AE478FA142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533EBBEF-BEBD-47BD-A0A4-0CD10E6073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B1E945F3-EA3A-401C-838E-508C58CB335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A661CE5F-034F-46F2-8064-C132434E1F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a:extLst>
            <a:ext uri="{FF2B5EF4-FFF2-40B4-BE49-F238E27FC236}">
              <a16:creationId xmlns:a16="http://schemas.microsoft.com/office/drawing/2014/main" id="{0ACCD3E3-8597-430D-B25F-D250682D61F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id="{4A150944-4B73-448F-A893-4E82E5C557A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a:extLst>
            <a:ext uri="{FF2B5EF4-FFF2-40B4-BE49-F238E27FC236}">
              <a16:creationId xmlns:a16="http://schemas.microsoft.com/office/drawing/2014/main" id="{8CC64D88-6DFD-4954-B268-284199161B5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id="{C39F889D-C70F-44E5-9081-58237923034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a:extLst>
            <a:ext uri="{FF2B5EF4-FFF2-40B4-BE49-F238E27FC236}">
              <a16:creationId xmlns:a16="http://schemas.microsoft.com/office/drawing/2014/main" id="{E5F24312-CE7B-4A8F-B66F-5B66D6FDC8D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id="{8B6A35A6-FFB5-4210-9BC5-739C886AB82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a:extLst>
            <a:ext uri="{FF2B5EF4-FFF2-40B4-BE49-F238E27FC236}">
              <a16:creationId xmlns:a16="http://schemas.microsoft.com/office/drawing/2014/main" id="{3CF9A741-D348-473D-B5D9-216DB05F9F8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id="{D4526A37-A6AA-4BE7-B39C-ECD65B43DBA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8F6750DD-EABF-4105-949E-8542D6C946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ADC15625-FEDD-47AA-8152-2345112B5AC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CAE27AEF-9080-4379-9EDD-FE18C6C56B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34" name="直線コネクタ 433">
          <a:extLst>
            <a:ext uri="{FF2B5EF4-FFF2-40B4-BE49-F238E27FC236}">
              <a16:creationId xmlns:a16="http://schemas.microsoft.com/office/drawing/2014/main" id="{6ED6377F-6DEB-4599-8839-583E94CE8D6F}"/>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35" name="【市民会館】&#10;一人当たり面積最小値テキスト">
          <a:extLst>
            <a:ext uri="{FF2B5EF4-FFF2-40B4-BE49-F238E27FC236}">
              <a16:creationId xmlns:a16="http://schemas.microsoft.com/office/drawing/2014/main" id="{9D86F830-AC04-474B-896A-5AF3F4C8D0AE}"/>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36" name="直線コネクタ 435">
          <a:extLst>
            <a:ext uri="{FF2B5EF4-FFF2-40B4-BE49-F238E27FC236}">
              <a16:creationId xmlns:a16="http://schemas.microsoft.com/office/drawing/2014/main" id="{F4F6086E-CDAE-4CDA-B984-66BC5D2588CD}"/>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37" name="【市民会館】&#10;一人当たり面積最大値テキスト">
          <a:extLst>
            <a:ext uri="{FF2B5EF4-FFF2-40B4-BE49-F238E27FC236}">
              <a16:creationId xmlns:a16="http://schemas.microsoft.com/office/drawing/2014/main" id="{1C2683D7-34E8-4141-8505-2B476AAAB445}"/>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38" name="直線コネクタ 437">
          <a:extLst>
            <a:ext uri="{FF2B5EF4-FFF2-40B4-BE49-F238E27FC236}">
              <a16:creationId xmlns:a16="http://schemas.microsoft.com/office/drawing/2014/main" id="{36F1806F-F31B-4BF4-9C7D-A4DC9B9B0BAF}"/>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39" name="【市民会館】&#10;一人当たり面積平均値テキスト">
          <a:extLst>
            <a:ext uri="{FF2B5EF4-FFF2-40B4-BE49-F238E27FC236}">
              <a16:creationId xmlns:a16="http://schemas.microsoft.com/office/drawing/2014/main" id="{B3E4E63B-D508-4E5E-B554-4B384E0BD45C}"/>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40" name="フローチャート: 判断 439">
          <a:extLst>
            <a:ext uri="{FF2B5EF4-FFF2-40B4-BE49-F238E27FC236}">
              <a16:creationId xmlns:a16="http://schemas.microsoft.com/office/drawing/2014/main" id="{90EF94C0-7968-49E5-AA73-560A043F63AC}"/>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41" name="フローチャート: 判断 440">
          <a:extLst>
            <a:ext uri="{FF2B5EF4-FFF2-40B4-BE49-F238E27FC236}">
              <a16:creationId xmlns:a16="http://schemas.microsoft.com/office/drawing/2014/main" id="{BC4FF512-95A6-416C-B9AB-58CFE186D7D5}"/>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2" name="フローチャート: 判断 441">
          <a:extLst>
            <a:ext uri="{FF2B5EF4-FFF2-40B4-BE49-F238E27FC236}">
              <a16:creationId xmlns:a16="http://schemas.microsoft.com/office/drawing/2014/main" id="{AC2CDEDD-8860-4B38-83BC-A4209021B132}"/>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43" name="フローチャート: 判断 442">
          <a:extLst>
            <a:ext uri="{FF2B5EF4-FFF2-40B4-BE49-F238E27FC236}">
              <a16:creationId xmlns:a16="http://schemas.microsoft.com/office/drawing/2014/main" id="{27979BE1-EEEB-4E16-AB7C-AAA884F8AF1E}"/>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44" name="フローチャート: 判断 443">
          <a:extLst>
            <a:ext uri="{FF2B5EF4-FFF2-40B4-BE49-F238E27FC236}">
              <a16:creationId xmlns:a16="http://schemas.microsoft.com/office/drawing/2014/main" id="{28442074-A85E-46F5-85BF-A141BC90E69A}"/>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F59496A-1E70-4335-A705-45ABA6CF0A3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9BEFBD6F-E883-4979-9B48-7EB8F2C733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37A3ABF-40AC-4E6D-AE5B-45F6563623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DBF4D01-A026-48A5-B966-3DFCF3E905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F7551354-83DF-4BDD-9405-D469F3EC64D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48718</xdr:rowOff>
    </xdr:from>
    <xdr:to>
      <xdr:col>55</xdr:col>
      <xdr:colOff>50800</xdr:colOff>
      <xdr:row>107</xdr:row>
      <xdr:rowOff>150318</xdr:rowOff>
    </xdr:to>
    <xdr:sp macro="" textlink="">
      <xdr:nvSpPr>
        <xdr:cNvPr id="450" name="楕円 449">
          <a:extLst>
            <a:ext uri="{FF2B5EF4-FFF2-40B4-BE49-F238E27FC236}">
              <a16:creationId xmlns:a16="http://schemas.microsoft.com/office/drawing/2014/main" id="{2EDCC553-9589-4348-81A3-D17D51C5D852}"/>
            </a:ext>
          </a:extLst>
        </xdr:cNvPr>
        <xdr:cNvSpPr/>
      </xdr:nvSpPr>
      <xdr:spPr>
        <a:xfrm>
          <a:off x="104267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27145</xdr:rowOff>
    </xdr:from>
    <xdr:ext cx="469744" cy="259045"/>
    <xdr:sp macro="" textlink="">
      <xdr:nvSpPr>
        <xdr:cNvPr id="451" name="【市民会館】&#10;一人当たり面積該当値テキスト">
          <a:extLst>
            <a:ext uri="{FF2B5EF4-FFF2-40B4-BE49-F238E27FC236}">
              <a16:creationId xmlns:a16="http://schemas.microsoft.com/office/drawing/2014/main" id="{C8456A93-E59E-4550-BD39-AFBE961AD151}"/>
            </a:ext>
          </a:extLst>
        </xdr:cNvPr>
        <xdr:cNvSpPr txBox="1"/>
      </xdr:nvSpPr>
      <xdr:spPr>
        <a:xfrm>
          <a:off x="10515600" y="1837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52375</xdr:rowOff>
    </xdr:from>
    <xdr:to>
      <xdr:col>50</xdr:col>
      <xdr:colOff>165100</xdr:colOff>
      <xdr:row>107</xdr:row>
      <xdr:rowOff>153975</xdr:rowOff>
    </xdr:to>
    <xdr:sp macro="" textlink="">
      <xdr:nvSpPr>
        <xdr:cNvPr id="452" name="楕円 451">
          <a:extLst>
            <a:ext uri="{FF2B5EF4-FFF2-40B4-BE49-F238E27FC236}">
              <a16:creationId xmlns:a16="http://schemas.microsoft.com/office/drawing/2014/main" id="{0E89E4AB-8B3B-4352-8A70-C8D01412205B}"/>
            </a:ext>
          </a:extLst>
        </xdr:cNvPr>
        <xdr:cNvSpPr/>
      </xdr:nvSpPr>
      <xdr:spPr>
        <a:xfrm>
          <a:off x="9588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99518</xdr:rowOff>
    </xdr:from>
    <xdr:to>
      <xdr:col>55</xdr:col>
      <xdr:colOff>0</xdr:colOff>
      <xdr:row>107</xdr:row>
      <xdr:rowOff>103175</xdr:rowOff>
    </xdr:to>
    <xdr:cxnSp macro="">
      <xdr:nvCxnSpPr>
        <xdr:cNvPr id="453" name="直線コネクタ 452">
          <a:extLst>
            <a:ext uri="{FF2B5EF4-FFF2-40B4-BE49-F238E27FC236}">
              <a16:creationId xmlns:a16="http://schemas.microsoft.com/office/drawing/2014/main" id="{D404137B-B2A8-4AF4-9AC9-A3AD29DEA26C}"/>
            </a:ext>
          </a:extLst>
        </xdr:cNvPr>
        <xdr:cNvCxnSpPr/>
      </xdr:nvCxnSpPr>
      <xdr:spPr>
        <a:xfrm flipV="1">
          <a:off x="9639300" y="1844466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52375</xdr:rowOff>
    </xdr:from>
    <xdr:to>
      <xdr:col>46</xdr:col>
      <xdr:colOff>38100</xdr:colOff>
      <xdr:row>107</xdr:row>
      <xdr:rowOff>153975</xdr:rowOff>
    </xdr:to>
    <xdr:sp macro="" textlink="">
      <xdr:nvSpPr>
        <xdr:cNvPr id="454" name="楕円 453">
          <a:extLst>
            <a:ext uri="{FF2B5EF4-FFF2-40B4-BE49-F238E27FC236}">
              <a16:creationId xmlns:a16="http://schemas.microsoft.com/office/drawing/2014/main" id="{D18206AF-D11C-448B-86EE-68CEFF0813DE}"/>
            </a:ext>
          </a:extLst>
        </xdr:cNvPr>
        <xdr:cNvSpPr/>
      </xdr:nvSpPr>
      <xdr:spPr>
        <a:xfrm>
          <a:off x="8699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103175</xdr:rowOff>
    </xdr:from>
    <xdr:to>
      <xdr:col>50</xdr:col>
      <xdr:colOff>114300</xdr:colOff>
      <xdr:row>107</xdr:row>
      <xdr:rowOff>103175</xdr:rowOff>
    </xdr:to>
    <xdr:cxnSp macro="">
      <xdr:nvCxnSpPr>
        <xdr:cNvPr id="455" name="直線コネクタ 454">
          <a:extLst>
            <a:ext uri="{FF2B5EF4-FFF2-40B4-BE49-F238E27FC236}">
              <a16:creationId xmlns:a16="http://schemas.microsoft.com/office/drawing/2014/main" id="{45BE850A-66B7-4775-9215-9E69C16A56A4}"/>
            </a:ext>
          </a:extLst>
        </xdr:cNvPr>
        <xdr:cNvCxnSpPr/>
      </xdr:nvCxnSpPr>
      <xdr:spPr>
        <a:xfrm>
          <a:off x="8750300" y="18448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158445</xdr:rowOff>
    </xdr:from>
    <xdr:to>
      <xdr:col>41</xdr:col>
      <xdr:colOff>101600</xdr:colOff>
      <xdr:row>108</xdr:row>
      <xdr:rowOff>88595</xdr:rowOff>
    </xdr:to>
    <xdr:sp macro="" textlink="">
      <xdr:nvSpPr>
        <xdr:cNvPr id="456" name="楕円 455">
          <a:extLst>
            <a:ext uri="{FF2B5EF4-FFF2-40B4-BE49-F238E27FC236}">
              <a16:creationId xmlns:a16="http://schemas.microsoft.com/office/drawing/2014/main" id="{C6D2CD34-3A25-42BA-8FA7-7C30C31FA429}"/>
            </a:ext>
          </a:extLst>
        </xdr:cNvPr>
        <xdr:cNvSpPr/>
      </xdr:nvSpPr>
      <xdr:spPr>
        <a:xfrm>
          <a:off x="7810500" y="185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103175</xdr:rowOff>
    </xdr:from>
    <xdr:to>
      <xdr:col>45</xdr:col>
      <xdr:colOff>177800</xdr:colOff>
      <xdr:row>108</xdr:row>
      <xdr:rowOff>37795</xdr:rowOff>
    </xdr:to>
    <xdr:cxnSp macro="">
      <xdr:nvCxnSpPr>
        <xdr:cNvPr id="457" name="直線コネクタ 456">
          <a:extLst>
            <a:ext uri="{FF2B5EF4-FFF2-40B4-BE49-F238E27FC236}">
              <a16:creationId xmlns:a16="http://schemas.microsoft.com/office/drawing/2014/main" id="{3D9AF22C-E1DB-4AF2-BDEC-4D042E19D464}"/>
            </a:ext>
          </a:extLst>
        </xdr:cNvPr>
        <xdr:cNvCxnSpPr/>
      </xdr:nvCxnSpPr>
      <xdr:spPr>
        <a:xfrm flipV="1">
          <a:off x="7861300" y="18448325"/>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58" name="n_1aveValue【市民会館】&#10;一人当たり面積">
          <a:extLst>
            <a:ext uri="{FF2B5EF4-FFF2-40B4-BE49-F238E27FC236}">
              <a16:creationId xmlns:a16="http://schemas.microsoft.com/office/drawing/2014/main" id="{03F59684-6BFA-47AD-BFF3-68C4AD491F86}"/>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59" name="n_2aveValue【市民会館】&#10;一人当たり面積">
          <a:extLst>
            <a:ext uri="{FF2B5EF4-FFF2-40B4-BE49-F238E27FC236}">
              <a16:creationId xmlns:a16="http://schemas.microsoft.com/office/drawing/2014/main" id="{D35FAD8F-0048-4848-A744-44D0F46B2E76}"/>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60" name="n_3aveValue【市民会館】&#10;一人当たり面積">
          <a:extLst>
            <a:ext uri="{FF2B5EF4-FFF2-40B4-BE49-F238E27FC236}">
              <a16:creationId xmlns:a16="http://schemas.microsoft.com/office/drawing/2014/main" id="{39AF6A87-8AFD-4660-9FC2-DB1B4E732BF7}"/>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61" name="n_4aveValue【市民会館】&#10;一人当たり面積">
          <a:extLst>
            <a:ext uri="{FF2B5EF4-FFF2-40B4-BE49-F238E27FC236}">
              <a16:creationId xmlns:a16="http://schemas.microsoft.com/office/drawing/2014/main" id="{1A9E2E2B-D643-4DA7-B319-5D895B928192}"/>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145102</xdr:rowOff>
    </xdr:from>
    <xdr:ext cx="469744" cy="259045"/>
    <xdr:sp macro="" textlink="">
      <xdr:nvSpPr>
        <xdr:cNvPr id="462" name="n_1mainValue【市民会館】&#10;一人当たり面積">
          <a:extLst>
            <a:ext uri="{FF2B5EF4-FFF2-40B4-BE49-F238E27FC236}">
              <a16:creationId xmlns:a16="http://schemas.microsoft.com/office/drawing/2014/main" id="{48735091-3128-499B-A02E-BDB84EC7C42F}"/>
            </a:ext>
          </a:extLst>
        </xdr:cNvPr>
        <xdr:cNvSpPr txBox="1"/>
      </xdr:nvSpPr>
      <xdr:spPr>
        <a:xfrm>
          <a:off x="93917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145102</xdr:rowOff>
    </xdr:from>
    <xdr:ext cx="469744" cy="259045"/>
    <xdr:sp macro="" textlink="">
      <xdr:nvSpPr>
        <xdr:cNvPr id="463" name="n_2mainValue【市民会館】&#10;一人当たり面積">
          <a:extLst>
            <a:ext uri="{FF2B5EF4-FFF2-40B4-BE49-F238E27FC236}">
              <a16:creationId xmlns:a16="http://schemas.microsoft.com/office/drawing/2014/main" id="{9CE82F90-737E-40AA-9D5E-6BC20E659564}"/>
            </a:ext>
          </a:extLst>
        </xdr:cNvPr>
        <xdr:cNvSpPr txBox="1"/>
      </xdr:nvSpPr>
      <xdr:spPr>
        <a:xfrm>
          <a:off x="85154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79722</xdr:rowOff>
    </xdr:from>
    <xdr:ext cx="469744" cy="259045"/>
    <xdr:sp macro="" textlink="">
      <xdr:nvSpPr>
        <xdr:cNvPr id="464" name="n_3mainValue【市民会館】&#10;一人当たり面積">
          <a:extLst>
            <a:ext uri="{FF2B5EF4-FFF2-40B4-BE49-F238E27FC236}">
              <a16:creationId xmlns:a16="http://schemas.microsoft.com/office/drawing/2014/main" id="{9C1D8B2B-7D32-4215-B717-18F96501FFE8}"/>
            </a:ext>
          </a:extLst>
        </xdr:cNvPr>
        <xdr:cNvSpPr txBox="1"/>
      </xdr:nvSpPr>
      <xdr:spPr>
        <a:xfrm>
          <a:off x="7626427" y="185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2702F84D-3898-4E3D-A39D-6759B8EE77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89251B4A-A540-4224-84D6-0F48D7096F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F3FCF306-5642-4DF5-B29C-D53432E8BD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671F9F80-B1F3-40E8-9D9C-D7F70DC22A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4AD64B0A-42BD-4757-8AA5-50A30D6F23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F126A3B3-E2DB-4A21-A9BE-3E4180DC39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75081C4B-FA56-4875-8F60-CFAD5ED19D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8D191735-5C2C-4A8F-A946-B5277DFDF3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963FB1F9-D813-4E50-AFE9-4D5142258D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361FE5C9-8F7C-40F4-A215-7E7D5392AB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A8CC37F6-44BD-47FD-9B08-5031021041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3072753C-0250-49CF-BAEF-2B0E8A171D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D47B1EDF-0DD1-4B21-950A-7AC2B44ADF2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49C1E94B-511F-451D-AB82-4CC420AC8CC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910F0ACB-EF22-4219-AE02-FA4876C566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F22A7386-F173-46D5-A92E-0EB5349FD6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B5B3E0F1-60B0-41ED-AF99-9FDB657FE56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7E7BA946-71DB-449C-BC52-C6899883668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4F623B18-4585-4A40-A032-1125997A4C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5410DA38-C1DF-448D-B982-C9288D322ED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106AD0FC-F215-489C-B5DF-32ECFBADF86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205BFB02-7570-40D2-8D38-1C953795E9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7313051E-6268-4042-ACFD-996F2B80D3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EC47CB38-4522-4CB7-A7A9-91105F9A4E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89" name="直線コネクタ 488">
          <a:extLst>
            <a:ext uri="{FF2B5EF4-FFF2-40B4-BE49-F238E27FC236}">
              <a16:creationId xmlns:a16="http://schemas.microsoft.com/office/drawing/2014/main" id="{5E0A810D-AC15-4349-8A9D-F90A03F888A7}"/>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0" name="【一般廃棄物処理施設】&#10;有形固定資産減価償却率最小値テキスト">
          <a:extLst>
            <a:ext uri="{FF2B5EF4-FFF2-40B4-BE49-F238E27FC236}">
              <a16:creationId xmlns:a16="http://schemas.microsoft.com/office/drawing/2014/main" id="{B94ED5A5-C3BB-4BD8-BB6C-26EC74E2577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1" name="直線コネクタ 490">
          <a:extLst>
            <a:ext uri="{FF2B5EF4-FFF2-40B4-BE49-F238E27FC236}">
              <a16:creationId xmlns:a16="http://schemas.microsoft.com/office/drawing/2014/main" id="{42E63B5C-1CDD-4544-91F0-ECDCF3BEFAF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2D9F136D-D077-46A0-9908-FE5BE2C8B067}"/>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93" name="直線コネクタ 492">
          <a:extLst>
            <a:ext uri="{FF2B5EF4-FFF2-40B4-BE49-F238E27FC236}">
              <a16:creationId xmlns:a16="http://schemas.microsoft.com/office/drawing/2014/main" id="{B4E41D66-9A36-4984-B0E8-B6CC0E9EDDEF}"/>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C7A4E8DA-69B5-4039-BCEB-EBEF68E44C04}"/>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95" name="フローチャート: 判断 494">
          <a:extLst>
            <a:ext uri="{FF2B5EF4-FFF2-40B4-BE49-F238E27FC236}">
              <a16:creationId xmlns:a16="http://schemas.microsoft.com/office/drawing/2014/main" id="{08ECC230-B284-4A9F-B736-89D2729FA105}"/>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96" name="フローチャート: 判断 495">
          <a:extLst>
            <a:ext uri="{FF2B5EF4-FFF2-40B4-BE49-F238E27FC236}">
              <a16:creationId xmlns:a16="http://schemas.microsoft.com/office/drawing/2014/main" id="{D3BFE2DB-56EE-4483-AD20-21E628F8E101}"/>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97" name="フローチャート: 判断 496">
          <a:extLst>
            <a:ext uri="{FF2B5EF4-FFF2-40B4-BE49-F238E27FC236}">
              <a16:creationId xmlns:a16="http://schemas.microsoft.com/office/drawing/2014/main" id="{B33719F7-D159-4354-9B25-433501CF2445}"/>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98" name="フローチャート: 判断 497">
          <a:extLst>
            <a:ext uri="{FF2B5EF4-FFF2-40B4-BE49-F238E27FC236}">
              <a16:creationId xmlns:a16="http://schemas.microsoft.com/office/drawing/2014/main" id="{368CC40C-1EDC-409C-A968-61F0D2E06E9A}"/>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99" name="フローチャート: 判断 498">
          <a:extLst>
            <a:ext uri="{FF2B5EF4-FFF2-40B4-BE49-F238E27FC236}">
              <a16:creationId xmlns:a16="http://schemas.microsoft.com/office/drawing/2014/main" id="{C8C6D0E8-AE18-4CF1-8F4F-E6CD181038AF}"/>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49A76A58-321F-43ED-90D2-77D5660268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89BE8249-F618-4B05-8264-672F303E1B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BD53A1D9-015A-4CC8-8412-3E46D1A03E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5B1D29AB-C9BF-446B-AF9C-003DE9BDD4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CA324CDC-4B5A-4FD1-B1C0-05B238C468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05" name="楕円 504">
          <a:extLst>
            <a:ext uri="{FF2B5EF4-FFF2-40B4-BE49-F238E27FC236}">
              <a16:creationId xmlns:a16="http://schemas.microsoft.com/office/drawing/2014/main" id="{0C6DBD7F-C6C9-4B8C-BD66-6859B0810B69}"/>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992D909E-04FD-4733-87E6-867D6EFE9F97}"/>
            </a:ext>
          </a:extLst>
        </xdr:cNvPr>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507" name="楕円 506">
          <a:extLst>
            <a:ext uri="{FF2B5EF4-FFF2-40B4-BE49-F238E27FC236}">
              <a16:creationId xmlns:a16="http://schemas.microsoft.com/office/drawing/2014/main" id="{E124AE62-5A92-4A08-A77D-AC676A14F2F7}"/>
            </a:ext>
          </a:extLst>
        </xdr:cNvPr>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167640</xdr:rowOff>
    </xdr:to>
    <xdr:cxnSp macro="">
      <xdr:nvCxnSpPr>
        <xdr:cNvPr id="508" name="直線コネクタ 507">
          <a:extLst>
            <a:ext uri="{FF2B5EF4-FFF2-40B4-BE49-F238E27FC236}">
              <a16:creationId xmlns:a16="http://schemas.microsoft.com/office/drawing/2014/main" id="{22DE44A2-A7F7-4F90-B81F-7CE0B32B1815}"/>
            </a:ext>
          </a:extLst>
        </xdr:cNvPr>
        <xdr:cNvCxnSpPr/>
      </xdr:nvCxnSpPr>
      <xdr:spPr>
        <a:xfrm>
          <a:off x="15481300" y="64541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09" name="楕円 508">
          <a:extLst>
            <a:ext uri="{FF2B5EF4-FFF2-40B4-BE49-F238E27FC236}">
              <a16:creationId xmlns:a16="http://schemas.microsoft.com/office/drawing/2014/main" id="{02E08F92-DE83-4AEE-B396-9C25A35B060C}"/>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110490</xdr:rowOff>
    </xdr:to>
    <xdr:cxnSp macro="">
      <xdr:nvCxnSpPr>
        <xdr:cNvPr id="510" name="直線コネクタ 509">
          <a:extLst>
            <a:ext uri="{FF2B5EF4-FFF2-40B4-BE49-F238E27FC236}">
              <a16:creationId xmlns:a16="http://schemas.microsoft.com/office/drawing/2014/main" id="{BB06BB86-4852-4DD8-9B3C-DCD3D2362276}"/>
            </a:ext>
          </a:extLst>
        </xdr:cNvPr>
        <xdr:cNvCxnSpPr/>
      </xdr:nvCxnSpPr>
      <xdr:spPr>
        <a:xfrm>
          <a:off x="14592300" y="640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32B671E4-203D-4159-90BA-F0F81387266F}"/>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018092C1-8F02-4A10-9A8E-1B074ABDDCE9}"/>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54A9ACB8-8EC6-49DE-AEF3-A5E77EADFEAE}"/>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F4B55696-DDC9-49A8-AE12-9658CDE24937}"/>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D063D503-2F6A-402F-A238-1B81B4C409A0}"/>
            </a:ext>
          </a:extLst>
        </xdr:cNvPr>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E7107BED-366B-451C-A1F1-F0E427641074}"/>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C77F3F80-64D8-495A-B466-95772A68C9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103AE132-B04A-4247-913C-403A9946A4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6C20187E-DBED-4C33-A43A-B1184E755E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95ED108B-9189-4086-A219-AC122AC417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A1DFD200-D573-4D02-A214-DBFC280530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7797B3-65C9-493F-BD86-6F9E3691D4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7741F6D5-B7D1-452F-BF56-2F3F78F7CF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2AE81703-65E2-4D37-AE7E-E89ADAEB27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22650463-E310-4A8C-AEE3-EA085A1BAB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56176BE8-9B06-4353-B9C7-D0BB289FD5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7" name="直線コネクタ 526">
          <a:extLst>
            <a:ext uri="{FF2B5EF4-FFF2-40B4-BE49-F238E27FC236}">
              <a16:creationId xmlns:a16="http://schemas.microsoft.com/office/drawing/2014/main" id="{3AA80F72-0F79-4942-A1D4-8C7807576E5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8" name="テキスト ボックス 527">
          <a:extLst>
            <a:ext uri="{FF2B5EF4-FFF2-40B4-BE49-F238E27FC236}">
              <a16:creationId xmlns:a16="http://schemas.microsoft.com/office/drawing/2014/main" id="{315C9FA4-70BA-4084-81D6-55A9CB99D97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9" name="直線コネクタ 528">
          <a:extLst>
            <a:ext uri="{FF2B5EF4-FFF2-40B4-BE49-F238E27FC236}">
              <a16:creationId xmlns:a16="http://schemas.microsoft.com/office/drawing/2014/main" id="{B9E8BEAC-1F80-4C41-A9A4-6CC1CB4E0BF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0" name="テキスト ボックス 529">
          <a:extLst>
            <a:ext uri="{FF2B5EF4-FFF2-40B4-BE49-F238E27FC236}">
              <a16:creationId xmlns:a16="http://schemas.microsoft.com/office/drawing/2014/main" id="{B6A97C70-7458-4E4F-BB67-A67EF1243EA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1" name="直線コネクタ 530">
          <a:extLst>
            <a:ext uri="{FF2B5EF4-FFF2-40B4-BE49-F238E27FC236}">
              <a16:creationId xmlns:a16="http://schemas.microsoft.com/office/drawing/2014/main" id="{5C06B206-D23F-40D1-BC60-876A52DA684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2" name="テキスト ボックス 531">
          <a:extLst>
            <a:ext uri="{FF2B5EF4-FFF2-40B4-BE49-F238E27FC236}">
              <a16:creationId xmlns:a16="http://schemas.microsoft.com/office/drawing/2014/main" id="{4F654014-B70A-4409-9B23-6C0CCC9F091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3" name="直線コネクタ 532">
          <a:extLst>
            <a:ext uri="{FF2B5EF4-FFF2-40B4-BE49-F238E27FC236}">
              <a16:creationId xmlns:a16="http://schemas.microsoft.com/office/drawing/2014/main" id="{F17BB7C0-D7A1-4CBA-AC62-32A4BBDD637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4" name="テキスト ボックス 533">
          <a:extLst>
            <a:ext uri="{FF2B5EF4-FFF2-40B4-BE49-F238E27FC236}">
              <a16:creationId xmlns:a16="http://schemas.microsoft.com/office/drawing/2014/main" id="{791468D2-50C0-4CDD-8E2E-66C4FB8A7BD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5" name="直線コネクタ 534">
          <a:extLst>
            <a:ext uri="{FF2B5EF4-FFF2-40B4-BE49-F238E27FC236}">
              <a16:creationId xmlns:a16="http://schemas.microsoft.com/office/drawing/2014/main" id="{847D6978-BC7D-4D1C-860B-7A5011A930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6" name="テキスト ボックス 535">
          <a:extLst>
            <a:ext uri="{FF2B5EF4-FFF2-40B4-BE49-F238E27FC236}">
              <a16:creationId xmlns:a16="http://schemas.microsoft.com/office/drawing/2014/main" id="{7275EF0F-C0E9-4BFC-B62C-673571EFC0D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EFC3DF38-6C52-4750-B7DD-FC17D1C46D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8" name="テキスト ボックス 537">
          <a:extLst>
            <a:ext uri="{FF2B5EF4-FFF2-40B4-BE49-F238E27FC236}">
              <a16:creationId xmlns:a16="http://schemas.microsoft.com/office/drawing/2014/main" id="{F45DC5FB-4E78-43F1-9372-C7660C5AE64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01D16F31-48D3-4485-AA64-E39105EAFA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40" name="直線コネクタ 539">
          <a:extLst>
            <a:ext uri="{FF2B5EF4-FFF2-40B4-BE49-F238E27FC236}">
              <a16:creationId xmlns:a16="http://schemas.microsoft.com/office/drawing/2014/main" id="{5D9F741A-6318-4D1C-8603-0B4955633FBC}"/>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41" name="【一般廃棄物処理施設】&#10;一人当たり有形固定資産（償却資産）額最小値テキスト">
          <a:extLst>
            <a:ext uri="{FF2B5EF4-FFF2-40B4-BE49-F238E27FC236}">
              <a16:creationId xmlns:a16="http://schemas.microsoft.com/office/drawing/2014/main" id="{DFBEC0F5-0B8E-406E-ABCC-012CA712DA6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42" name="直線コネクタ 541">
          <a:extLst>
            <a:ext uri="{FF2B5EF4-FFF2-40B4-BE49-F238E27FC236}">
              <a16:creationId xmlns:a16="http://schemas.microsoft.com/office/drawing/2014/main" id="{C5F84BBC-E302-4963-A5B9-316DE0FA13A9}"/>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0C13E4C8-71E3-4CFF-B06F-B57079DF48BB}"/>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44" name="直線コネクタ 543">
          <a:extLst>
            <a:ext uri="{FF2B5EF4-FFF2-40B4-BE49-F238E27FC236}">
              <a16:creationId xmlns:a16="http://schemas.microsoft.com/office/drawing/2014/main" id="{0C30DD0C-6AC2-4B8E-A337-587B79218DE4}"/>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45" name="【一般廃棄物処理施設】&#10;一人当たり有形固定資産（償却資産）額平均値テキスト">
          <a:extLst>
            <a:ext uri="{FF2B5EF4-FFF2-40B4-BE49-F238E27FC236}">
              <a16:creationId xmlns:a16="http://schemas.microsoft.com/office/drawing/2014/main" id="{999C6C4A-9B59-487F-BA69-5C7277EA3FD1}"/>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46" name="フローチャート: 判断 545">
          <a:extLst>
            <a:ext uri="{FF2B5EF4-FFF2-40B4-BE49-F238E27FC236}">
              <a16:creationId xmlns:a16="http://schemas.microsoft.com/office/drawing/2014/main" id="{16D33AD5-D4B8-4888-B492-9281CDE70EA6}"/>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47" name="フローチャート: 判断 546">
          <a:extLst>
            <a:ext uri="{FF2B5EF4-FFF2-40B4-BE49-F238E27FC236}">
              <a16:creationId xmlns:a16="http://schemas.microsoft.com/office/drawing/2014/main" id="{9EB5E2F0-5918-4291-B8CC-92FF7DE5A118}"/>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48" name="フローチャート: 判断 547">
          <a:extLst>
            <a:ext uri="{FF2B5EF4-FFF2-40B4-BE49-F238E27FC236}">
              <a16:creationId xmlns:a16="http://schemas.microsoft.com/office/drawing/2014/main" id="{CE813EA2-0376-4DD4-83BF-FE2BD8B50DB1}"/>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49" name="フローチャート: 判断 548">
          <a:extLst>
            <a:ext uri="{FF2B5EF4-FFF2-40B4-BE49-F238E27FC236}">
              <a16:creationId xmlns:a16="http://schemas.microsoft.com/office/drawing/2014/main" id="{B4A777D5-3939-4848-ADCB-A9E0155DBBA3}"/>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50" name="フローチャート: 判断 549">
          <a:extLst>
            <a:ext uri="{FF2B5EF4-FFF2-40B4-BE49-F238E27FC236}">
              <a16:creationId xmlns:a16="http://schemas.microsoft.com/office/drawing/2014/main" id="{C2821D9C-C4EE-47FD-B676-BB8C78D3D62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5273C46-A798-4534-B918-831DC4E139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E0ED5B99-E5B1-4A4E-815E-F409164E18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440E8005-B4A3-44AB-B1C9-89FBB86301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BC3C80F5-AB5C-4F92-A497-0903618988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865991F6-9938-4264-AAA5-1598BED68D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90960</xdr:rowOff>
    </xdr:from>
    <xdr:to>
      <xdr:col>116</xdr:col>
      <xdr:colOff>114300</xdr:colOff>
      <xdr:row>42</xdr:row>
      <xdr:rowOff>21110</xdr:rowOff>
    </xdr:to>
    <xdr:sp macro="" textlink="">
      <xdr:nvSpPr>
        <xdr:cNvPr id="556" name="楕円 555">
          <a:extLst>
            <a:ext uri="{FF2B5EF4-FFF2-40B4-BE49-F238E27FC236}">
              <a16:creationId xmlns:a16="http://schemas.microsoft.com/office/drawing/2014/main" id="{96C47B2D-CB6E-4613-BE15-7EED31366083}"/>
            </a:ext>
          </a:extLst>
        </xdr:cNvPr>
        <xdr:cNvSpPr/>
      </xdr:nvSpPr>
      <xdr:spPr>
        <a:xfrm>
          <a:off x="22110700" y="71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5887</xdr:rowOff>
    </xdr:from>
    <xdr:ext cx="534377" cy="259045"/>
    <xdr:sp macro="" textlink="">
      <xdr:nvSpPr>
        <xdr:cNvPr id="557" name="【一般廃棄物処理施設】&#10;一人当たり有形固定資産（償却資産）額該当値テキスト">
          <a:extLst>
            <a:ext uri="{FF2B5EF4-FFF2-40B4-BE49-F238E27FC236}">
              <a16:creationId xmlns:a16="http://schemas.microsoft.com/office/drawing/2014/main" id="{F6E46F80-3790-42D7-A7F6-F1D042E8D82B}"/>
            </a:ext>
          </a:extLst>
        </xdr:cNvPr>
        <xdr:cNvSpPr txBox="1"/>
      </xdr:nvSpPr>
      <xdr:spPr>
        <a:xfrm>
          <a:off x="22199600" y="7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92481</xdr:rowOff>
    </xdr:from>
    <xdr:to>
      <xdr:col>112</xdr:col>
      <xdr:colOff>38100</xdr:colOff>
      <xdr:row>42</xdr:row>
      <xdr:rowOff>22631</xdr:rowOff>
    </xdr:to>
    <xdr:sp macro="" textlink="">
      <xdr:nvSpPr>
        <xdr:cNvPr id="558" name="楕円 557">
          <a:extLst>
            <a:ext uri="{FF2B5EF4-FFF2-40B4-BE49-F238E27FC236}">
              <a16:creationId xmlns:a16="http://schemas.microsoft.com/office/drawing/2014/main" id="{AFCA4E05-A4A6-4809-AAEB-72B2304DB0D4}"/>
            </a:ext>
          </a:extLst>
        </xdr:cNvPr>
        <xdr:cNvSpPr/>
      </xdr:nvSpPr>
      <xdr:spPr>
        <a:xfrm>
          <a:off x="21272500" y="71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141760</xdr:rowOff>
    </xdr:from>
    <xdr:to>
      <xdr:col>116</xdr:col>
      <xdr:colOff>63500</xdr:colOff>
      <xdr:row>41</xdr:row>
      <xdr:rowOff>143281</xdr:rowOff>
    </xdr:to>
    <xdr:cxnSp macro="">
      <xdr:nvCxnSpPr>
        <xdr:cNvPr id="559" name="直線コネクタ 558">
          <a:extLst>
            <a:ext uri="{FF2B5EF4-FFF2-40B4-BE49-F238E27FC236}">
              <a16:creationId xmlns:a16="http://schemas.microsoft.com/office/drawing/2014/main" id="{902EE33E-9BAB-4AA4-80BE-8213F26DA12F}"/>
            </a:ext>
          </a:extLst>
        </xdr:cNvPr>
        <xdr:cNvCxnSpPr/>
      </xdr:nvCxnSpPr>
      <xdr:spPr>
        <a:xfrm flipV="1">
          <a:off x="21323300" y="7171210"/>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92566</xdr:rowOff>
    </xdr:from>
    <xdr:to>
      <xdr:col>107</xdr:col>
      <xdr:colOff>101600</xdr:colOff>
      <xdr:row>42</xdr:row>
      <xdr:rowOff>22716</xdr:rowOff>
    </xdr:to>
    <xdr:sp macro="" textlink="">
      <xdr:nvSpPr>
        <xdr:cNvPr id="560" name="楕円 559">
          <a:extLst>
            <a:ext uri="{FF2B5EF4-FFF2-40B4-BE49-F238E27FC236}">
              <a16:creationId xmlns:a16="http://schemas.microsoft.com/office/drawing/2014/main" id="{D995D453-2328-4D1E-A9D6-44957C4FC42A}"/>
            </a:ext>
          </a:extLst>
        </xdr:cNvPr>
        <xdr:cNvSpPr/>
      </xdr:nvSpPr>
      <xdr:spPr>
        <a:xfrm>
          <a:off x="20383500" y="71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143281</xdr:rowOff>
    </xdr:from>
    <xdr:to>
      <xdr:col>111</xdr:col>
      <xdr:colOff>177800</xdr:colOff>
      <xdr:row>41</xdr:row>
      <xdr:rowOff>143366</xdr:rowOff>
    </xdr:to>
    <xdr:cxnSp macro="">
      <xdr:nvCxnSpPr>
        <xdr:cNvPr id="561" name="直線コネクタ 560">
          <a:extLst>
            <a:ext uri="{FF2B5EF4-FFF2-40B4-BE49-F238E27FC236}">
              <a16:creationId xmlns:a16="http://schemas.microsoft.com/office/drawing/2014/main" id="{5CD24B67-6D0D-41D3-B522-DB0D095807A8}"/>
            </a:ext>
          </a:extLst>
        </xdr:cNvPr>
        <xdr:cNvCxnSpPr/>
      </xdr:nvCxnSpPr>
      <xdr:spPr>
        <a:xfrm flipV="1">
          <a:off x="20434300" y="7172731"/>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62" name="n_1aveValue【一般廃棄物処理施設】&#10;一人当たり有形固定資産（償却資産）額">
          <a:extLst>
            <a:ext uri="{FF2B5EF4-FFF2-40B4-BE49-F238E27FC236}">
              <a16:creationId xmlns:a16="http://schemas.microsoft.com/office/drawing/2014/main" id="{21B25402-55BC-4DE7-A946-CAEEF3440CB2}"/>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63" name="n_2aveValue【一般廃棄物処理施設】&#10;一人当たり有形固定資産（償却資産）額">
          <a:extLst>
            <a:ext uri="{FF2B5EF4-FFF2-40B4-BE49-F238E27FC236}">
              <a16:creationId xmlns:a16="http://schemas.microsoft.com/office/drawing/2014/main" id="{E6A6EEB4-7340-4D5D-8735-619FABB63B5D}"/>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64" name="n_3aveValue【一般廃棄物処理施設】&#10;一人当たり有形固定資産（償却資産）額">
          <a:extLst>
            <a:ext uri="{FF2B5EF4-FFF2-40B4-BE49-F238E27FC236}">
              <a16:creationId xmlns:a16="http://schemas.microsoft.com/office/drawing/2014/main" id="{A3F19021-73EC-4EF9-85F6-49CAC42F974D}"/>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65" name="n_4aveValue【一般廃棄物処理施設】&#10;一人当たり有形固定資産（償却資産）額">
          <a:extLst>
            <a:ext uri="{FF2B5EF4-FFF2-40B4-BE49-F238E27FC236}">
              <a16:creationId xmlns:a16="http://schemas.microsoft.com/office/drawing/2014/main" id="{7C9B9527-6E13-4163-B81E-81C50602E34D}"/>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13758</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id="{12073064-6B02-4DD1-BDD4-BDF6F519AB7C}"/>
            </a:ext>
          </a:extLst>
        </xdr:cNvPr>
        <xdr:cNvSpPr txBox="1"/>
      </xdr:nvSpPr>
      <xdr:spPr>
        <a:xfrm>
          <a:off x="21043411" y="7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13843</xdr:rowOff>
    </xdr:from>
    <xdr:ext cx="534377" cy="259045"/>
    <xdr:sp macro="" textlink="">
      <xdr:nvSpPr>
        <xdr:cNvPr id="567" name="n_2mainValue【一般廃棄物処理施設】&#10;一人当たり有形固定資産（償却資産）額">
          <a:extLst>
            <a:ext uri="{FF2B5EF4-FFF2-40B4-BE49-F238E27FC236}">
              <a16:creationId xmlns:a16="http://schemas.microsoft.com/office/drawing/2014/main" id="{79ABD9F1-D904-46E1-BD3F-161DDD48F3FF}"/>
            </a:ext>
          </a:extLst>
        </xdr:cNvPr>
        <xdr:cNvSpPr txBox="1"/>
      </xdr:nvSpPr>
      <xdr:spPr>
        <a:xfrm>
          <a:off x="20167111" y="72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8D33E181-CED7-435D-AEB0-75AA37D8F2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1B82DE92-2FFF-4145-8CEB-8400B8D8C0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92E42EEA-CC29-4734-8C97-4EB16A74A5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06BE14CD-A122-4E35-874F-64807D29F5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7D68D1ED-A3E6-4770-A212-A9C576EA13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7351181A-D74C-43B9-AEDA-DD366B870D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4083B967-49A6-4587-84E1-A6B9E05058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D5B4C24C-B09D-44F6-AA6F-FD62490402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D3007472-FB0B-4499-BFCE-68E5A0ECC6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A1E61E7F-B83B-4BF7-9274-6E0D3F3D87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E14B06E1-3871-48D3-94A9-481F46AFD8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41C3E855-4C01-474C-A632-B0045EEC19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60F5FAAC-9632-469A-8765-5442B654B9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CAD7408F-AF95-4B3F-9F43-9CF5864ECE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C0C53311-7B72-4E05-AEBC-3D7A800A995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90B386E4-2F8B-4C33-A51A-C04548850B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1D1A2D3B-5474-4E60-B5C0-FEA2EA89371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3CF17CA0-A1D3-47B8-83C2-4F2E5D6857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233894D9-1046-44B1-912E-BA27F8265A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A8652436-055D-4BED-B474-0AA60F8835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32E29FE2-89C4-45D2-8D8F-5791522755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C93BE006-BA4A-43DB-BA7B-8CD9A90C5F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EFB32754-E522-42C9-8CC1-2B79EEDA699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738CD76C-8AB1-4EEA-A3AB-86A989DE77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0D638D24-4AD2-4279-9BB2-119770C575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93" name="直線コネクタ 592">
          <a:extLst>
            <a:ext uri="{FF2B5EF4-FFF2-40B4-BE49-F238E27FC236}">
              <a16:creationId xmlns:a16="http://schemas.microsoft.com/office/drawing/2014/main" id="{6C72936C-AB13-40F5-94B6-900C2CFB7464}"/>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C86AD1C1-B4FC-445C-B3DA-20713500A28B}"/>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95" name="直線コネクタ 594">
          <a:extLst>
            <a:ext uri="{FF2B5EF4-FFF2-40B4-BE49-F238E27FC236}">
              <a16:creationId xmlns:a16="http://schemas.microsoft.com/office/drawing/2014/main" id="{4E6F3704-78BA-4A70-967F-21DBE6517491}"/>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B788309F-05A8-47BC-A3C9-ED4FD953BE28}"/>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a:extLst>
            <a:ext uri="{FF2B5EF4-FFF2-40B4-BE49-F238E27FC236}">
              <a16:creationId xmlns:a16="http://schemas.microsoft.com/office/drawing/2014/main" id="{03E2FFB8-A7A4-4ACE-A997-10B859C8E64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DE083527-4193-4582-A2C4-7A1670B105D1}"/>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99" name="フローチャート: 判断 598">
          <a:extLst>
            <a:ext uri="{FF2B5EF4-FFF2-40B4-BE49-F238E27FC236}">
              <a16:creationId xmlns:a16="http://schemas.microsoft.com/office/drawing/2014/main" id="{5907CAE0-6629-4E34-9361-83576FB6BA84}"/>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00" name="フローチャート: 判断 599">
          <a:extLst>
            <a:ext uri="{FF2B5EF4-FFF2-40B4-BE49-F238E27FC236}">
              <a16:creationId xmlns:a16="http://schemas.microsoft.com/office/drawing/2014/main" id="{7F033F22-40D9-4EAA-B237-7F7F3A3656C6}"/>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01" name="フローチャート: 判断 600">
          <a:extLst>
            <a:ext uri="{FF2B5EF4-FFF2-40B4-BE49-F238E27FC236}">
              <a16:creationId xmlns:a16="http://schemas.microsoft.com/office/drawing/2014/main" id="{CA6FEC26-4A4A-4F5C-B4A3-DC24432E3D3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02" name="フローチャート: 判断 601">
          <a:extLst>
            <a:ext uri="{FF2B5EF4-FFF2-40B4-BE49-F238E27FC236}">
              <a16:creationId xmlns:a16="http://schemas.microsoft.com/office/drawing/2014/main" id="{C78761E8-C0E0-4C42-AE7D-ACA5979E144B}"/>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03" name="フローチャート: 判断 602">
          <a:extLst>
            <a:ext uri="{FF2B5EF4-FFF2-40B4-BE49-F238E27FC236}">
              <a16:creationId xmlns:a16="http://schemas.microsoft.com/office/drawing/2014/main" id="{072825B4-442F-4662-9DED-A128A205AF19}"/>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53A09B1-AC0D-4B9F-AE26-E7BF0C7174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36AB16D-E1D2-45A0-BC0B-D590411F83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6053A3B-5C10-44CD-B499-00AB56D40A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5A6418E-446A-46A0-AF2A-EFAE59BBA7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856FFAE-C7D7-43A3-BC2B-83720DE40D0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09" name="楕円 608">
          <a:extLst>
            <a:ext uri="{FF2B5EF4-FFF2-40B4-BE49-F238E27FC236}">
              <a16:creationId xmlns:a16="http://schemas.microsoft.com/office/drawing/2014/main" id="{912D1C31-B265-4324-B4A0-40B8A8E402FF}"/>
            </a:ext>
          </a:extLst>
        </xdr:cNvPr>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684EB66F-24EF-4AD3-8160-32D29EE72CC4}"/>
            </a:ext>
          </a:extLst>
        </xdr:cNvPr>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611" name="楕円 610">
          <a:extLst>
            <a:ext uri="{FF2B5EF4-FFF2-40B4-BE49-F238E27FC236}">
              <a16:creationId xmlns:a16="http://schemas.microsoft.com/office/drawing/2014/main" id="{DA8E0669-544E-46C3-877E-8EEB06C28A8F}"/>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26126</xdr:rowOff>
    </xdr:to>
    <xdr:cxnSp macro="">
      <xdr:nvCxnSpPr>
        <xdr:cNvPr id="612" name="直線コネクタ 611">
          <a:extLst>
            <a:ext uri="{FF2B5EF4-FFF2-40B4-BE49-F238E27FC236}">
              <a16:creationId xmlns:a16="http://schemas.microsoft.com/office/drawing/2014/main" id="{728A38BA-E6DC-4150-A16E-D0A388FC0632}"/>
            </a:ext>
          </a:extLst>
        </xdr:cNvPr>
        <xdr:cNvCxnSpPr/>
      </xdr:nvCxnSpPr>
      <xdr:spPr>
        <a:xfrm>
          <a:off x="15481300" y="10484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613" name="楕円 612">
          <a:extLst>
            <a:ext uri="{FF2B5EF4-FFF2-40B4-BE49-F238E27FC236}">
              <a16:creationId xmlns:a16="http://schemas.microsoft.com/office/drawing/2014/main" id="{24E83418-0E43-4FF0-B036-172BB6449DCF}"/>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26126</xdr:rowOff>
    </xdr:to>
    <xdr:cxnSp macro="">
      <xdr:nvCxnSpPr>
        <xdr:cNvPr id="614" name="直線コネクタ 613">
          <a:extLst>
            <a:ext uri="{FF2B5EF4-FFF2-40B4-BE49-F238E27FC236}">
              <a16:creationId xmlns:a16="http://schemas.microsoft.com/office/drawing/2014/main" id="{EC173302-7F9B-491B-9D33-73FC171B6A7D}"/>
            </a:ext>
          </a:extLst>
        </xdr:cNvPr>
        <xdr:cNvCxnSpPr/>
      </xdr:nvCxnSpPr>
      <xdr:spPr>
        <a:xfrm>
          <a:off x="14592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15" name="楕円 614">
          <a:extLst>
            <a:ext uri="{FF2B5EF4-FFF2-40B4-BE49-F238E27FC236}">
              <a16:creationId xmlns:a16="http://schemas.microsoft.com/office/drawing/2014/main" id="{EBB9888F-C59F-4E18-A7FC-556DBC05D761}"/>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153488</xdr:rowOff>
    </xdr:to>
    <xdr:cxnSp macro="">
      <xdr:nvCxnSpPr>
        <xdr:cNvPr id="616" name="直線コネクタ 615">
          <a:extLst>
            <a:ext uri="{FF2B5EF4-FFF2-40B4-BE49-F238E27FC236}">
              <a16:creationId xmlns:a16="http://schemas.microsoft.com/office/drawing/2014/main" id="{6F1EF26C-A821-43A8-BE6F-DAE6643ED6D1}"/>
            </a:ext>
          </a:extLst>
        </xdr:cNvPr>
        <xdr:cNvCxnSpPr/>
      </xdr:nvCxnSpPr>
      <xdr:spPr>
        <a:xfrm>
          <a:off x="13703300" y="10352315"/>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46FFC4AE-F4DA-4158-B84A-7175723451A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B42F8F25-92A3-486C-A62F-F2037DA0ABD1}"/>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E468DFDE-5488-473C-9360-A4261DD1E0D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31375735-A6FF-4116-B26F-264AED3A761D}"/>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E9ED18D8-9B33-41F9-A6DF-8C463386399E}"/>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AC24DEB9-D435-4F12-95B9-7F7AAC1BF55D}"/>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1E5424A5-0BC5-425F-A9B2-A11E7FC9C015}"/>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BD41DFB2-6A47-4365-9960-8C3A38D097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6ACB5414-9737-47DA-9443-B1E7643DF8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66A66B9E-E334-4645-9C66-19B441B402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F914221E-1445-49AB-8D9B-3EF0F44290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9349F87A-DF3F-4902-8326-257B5CD5C8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F4AA6CB5-5B09-4C13-8091-D5875E9726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AB33D44E-D2FC-4E1C-B149-462FCDD7B2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2BF0B18F-2926-48DC-9157-2867514C53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113282F1-E290-4175-9D5B-D5DDE71546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47FDD3A9-01F8-4503-8A84-C4D07D497A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1A08ED6F-4516-4A9B-AFCF-707F67D1D8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05BC5104-AE19-4D8C-ABBE-F0B5217A63A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D82095C4-1AF0-4C86-9A63-B9D5E88AAAA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14960659-EC2E-4EAE-A9B6-3ADA3A5A812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A3BE473A-71B3-4DB3-8EC0-42DAC446F9B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5DB5B968-7FAD-4D1A-AA6B-9FDA46761A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67FAACE5-3F8D-418F-9A30-A6E0CC342EA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CFEC8425-1E9B-44B6-AD2A-5111FF21B1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7C2C41E4-5C85-460D-B7CE-494FF7EF076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222A20AB-B526-4E1F-BFA5-02D415FC6A3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130F9C4D-13BC-459F-899F-83BDBA5574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2EBDD7BD-6D74-42DB-8B42-D12AB0660D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a:extLst>
            <a:ext uri="{FF2B5EF4-FFF2-40B4-BE49-F238E27FC236}">
              <a16:creationId xmlns:a16="http://schemas.microsoft.com/office/drawing/2014/main" id="{3B65A1AC-46F7-42FD-9704-45C6B6CEFB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47" name="直線コネクタ 646">
          <a:extLst>
            <a:ext uri="{FF2B5EF4-FFF2-40B4-BE49-F238E27FC236}">
              <a16:creationId xmlns:a16="http://schemas.microsoft.com/office/drawing/2014/main" id="{7EB42668-2073-42CE-B111-02A941F49E58}"/>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48" name="【保健センター・保健所】&#10;一人当たり面積最小値テキスト">
          <a:extLst>
            <a:ext uri="{FF2B5EF4-FFF2-40B4-BE49-F238E27FC236}">
              <a16:creationId xmlns:a16="http://schemas.microsoft.com/office/drawing/2014/main" id="{7C14B2B8-D049-4DC8-8CFD-26D5C908441F}"/>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49" name="直線コネクタ 648">
          <a:extLst>
            <a:ext uri="{FF2B5EF4-FFF2-40B4-BE49-F238E27FC236}">
              <a16:creationId xmlns:a16="http://schemas.microsoft.com/office/drawing/2014/main" id="{FD0C3268-E202-4E3E-8F65-A4F11E8F5D91}"/>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50" name="【保健センター・保健所】&#10;一人当たり面積最大値テキスト">
          <a:extLst>
            <a:ext uri="{FF2B5EF4-FFF2-40B4-BE49-F238E27FC236}">
              <a16:creationId xmlns:a16="http://schemas.microsoft.com/office/drawing/2014/main" id="{E6432AED-8196-4514-92F2-D20541227026}"/>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51" name="直線コネクタ 650">
          <a:extLst>
            <a:ext uri="{FF2B5EF4-FFF2-40B4-BE49-F238E27FC236}">
              <a16:creationId xmlns:a16="http://schemas.microsoft.com/office/drawing/2014/main" id="{33A27DA0-7376-45E6-94E2-DAE40DED8AFE}"/>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52" name="【保健センター・保健所】&#10;一人当たり面積平均値テキスト">
          <a:extLst>
            <a:ext uri="{FF2B5EF4-FFF2-40B4-BE49-F238E27FC236}">
              <a16:creationId xmlns:a16="http://schemas.microsoft.com/office/drawing/2014/main" id="{B802656C-5339-4FE2-885D-4B115CACC3CD}"/>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53" name="フローチャート: 判断 652">
          <a:extLst>
            <a:ext uri="{FF2B5EF4-FFF2-40B4-BE49-F238E27FC236}">
              <a16:creationId xmlns:a16="http://schemas.microsoft.com/office/drawing/2014/main" id="{71EADAD4-7BEB-4E75-B463-E6A2055847E7}"/>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54" name="フローチャート: 判断 653">
          <a:extLst>
            <a:ext uri="{FF2B5EF4-FFF2-40B4-BE49-F238E27FC236}">
              <a16:creationId xmlns:a16="http://schemas.microsoft.com/office/drawing/2014/main" id="{48256AEA-B770-4F41-8AF0-21BA85A7ACD6}"/>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55" name="フローチャート: 判断 654">
          <a:extLst>
            <a:ext uri="{FF2B5EF4-FFF2-40B4-BE49-F238E27FC236}">
              <a16:creationId xmlns:a16="http://schemas.microsoft.com/office/drawing/2014/main" id="{72BDE8C5-9F37-4A36-8DC5-C3AF277A6273}"/>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56" name="フローチャート: 判断 655">
          <a:extLst>
            <a:ext uri="{FF2B5EF4-FFF2-40B4-BE49-F238E27FC236}">
              <a16:creationId xmlns:a16="http://schemas.microsoft.com/office/drawing/2014/main" id="{70640E37-5405-4A46-ACDD-3C787514EEEC}"/>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57" name="フローチャート: 判断 656">
          <a:extLst>
            <a:ext uri="{FF2B5EF4-FFF2-40B4-BE49-F238E27FC236}">
              <a16:creationId xmlns:a16="http://schemas.microsoft.com/office/drawing/2014/main" id="{A265FBBF-8FE7-4EED-A6FE-3EE7489CFEB6}"/>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ADB4FCA1-0EAF-445B-A478-A032FE5E41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9C82EE15-2D6D-4517-A3DD-324EAFD568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3A4B621A-8CEF-4E3D-8AF5-093674574D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4144DFCF-4061-4C49-A015-F778E4DA86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BB7C128A-C476-4F76-A422-054CAF48D6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88900</xdr:rowOff>
    </xdr:from>
    <xdr:to>
      <xdr:col>116</xdr:col>
      <xdr:colOff>114300</xdr:colOff>
      <xdr:row>64</xdr:row>
      <xdr:rowOff>19050</xdr:rowOff>
    </xdr:to>
    <xdr:sp macro="" textlink="">
      <xdr:nvSpPr>
        <xdr:cNvPr id="663" name="楕円 662">
          <a:extLst>
            <a:ext uri="{FF2B5EF4-FFF2-40B4-BE49-F238E27FC236}">
              <a16:creationId xmlns:a16="http://schemas.microsoft.com/office/drawing/2014/main" id="{643DCE10-132B-48CA-923C-3893951CFB63}"/>
            </a:ext>
          </a:extLst>
        </xdr:cNvPr>
        <xdr:cNvSpPr/>
      </xdr:nvSpPr>
      <xdr:spPr>
        <a:xfrm>
          <a:off x="221107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64" name="【保健センター・保健所】&#10;一人当たり面積該当値テキスト">
          <a:extLst>
            <a:ext uri="{FF2B5EF4-FFF2-40B4-BE49-F238E27FC236}">
              <a16:creationId xmlns:a16="http://schemas.microsoft.com/office/drawing/2014/main" id="{2982A410-5B39-4C0B-AB82-931AB0C96EFD}"/>
            </a:ext>
          </a:extLst>
        </xdr:cNvPr>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81280</xdr:rowOff>
    </xdr:from>
    <xdr:to>
      <xdr:col>112</xdr:col>
      <xdr:colOff>38100</xdr:colOff>
      <xdr:row>64</xdr:row>
      <xdr:rowOff>11430</xdr:rowOff>
    </xdr:to>
    <xdr:sp macro="" textlink="">
      <xdr:nvSpPr>
        <xdr:cNvPr id="665" name="楕円 664">
          <a:extLst>
            <a:ext uri="{FF2B5EF4-FFF2-40B4-BE49-F238E27FC236}">
              <a16:creationId xmlns:a16="http://schemas.microsoft.com/office/drawing/2014/main" id="{BFCEC541-E50E-4B85-ACC0-A1AD553890D1}"/>
            </a:ext>
          </a:extLst>
        </xdr:cNvPr>
        <xdr:cNvSpPr/>
      </xdr:nvSpPr>
      <xdr:spPr>
        <a:xfrm>
          <a:off x="21272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63</xdr:row>
      <xdr:rowOff>139700</xdr:rowOff>
    </xdr:to>
    <xdr:cxnSp macro="">
      <xdr:nvCxnSpPr>
        <xdr:cNvPr id="666" name="直線コネクタ 665">
          <a:extLst>
            <a:ext uri="{FF2B5EF4-FFF2-40B4-BE49-F238E27FC236}">
              <a16:creationId xmlns:a16="http://schemas.microsoft.com/office/drawing/2014/main" id="{A07D9177-C680-49F0-B24F-DCA849B02232}"/>
            </a:ext>
          </a:extLst>
        </xdr:cNvPr>
        <xdr:cNvCxnSpPr/>
      </xdr:nvCxnSpPr>
      <xdr:spPr>
        <a:xfrm>
          <a:off x="21323300" y="10933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67" name="楕円 666">
          <a:extLst>
            <a:ext uri="{FF2B5EF4-FFF2-40B4-BE49-F238E27FC236}">
              <a16:creationId xmlns:a16="http://schemas.microsoft.com/office/drawing/2014/main" id="{7D03E9C9-A858-4B79-A9EF-3ED7977C0E4B}"/>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132080</xdr:rowOff>
    </xdr:from>
    <xdr:to>
      <xdr:col>111</xdr:col>
      <xdr:colOff>177800</xdr:colOff>
      <xdr:row>63</xdr:row>
      <xdr:rowOff>133350</xdr:rowOff>
    </xdr:to>
    <xdr:cxnSp macro="">
      <xdr:nvCxnSpPr>
        <xdr:cNvPr id="668" name="直線コネクタ 667">
          <a:extLst>
            <a:ext uri="{FF2B5EF4-FFF2-40B4-BE49-F238E27FC236}">
              <a16:creationId xmlns:a16="http://schemas.microsoft.com/office/drawing/2014/main" id="{D52B88A5-DB2B-4A60-A3DF-FD5FAB641BE9}"/>
            </a:ext>
          </a:extLst>
        </xdr:cNvPr>
        <xdr:cNvCxnSpPr/>
      </xdr:nvCxnSpPr>
      <xdr:spPr>
        <a:xfrm flipV="1">
          <a:off x="20434300" y="10933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69" name="楕円 668">
          <a:extLst>
            <a:ext uri="{FF2B5EF4-FFF2-40B4-BE49-F238E27FC236}">
              <a16:creationId xmlns:a16="http://schemas.microsoft.com/office/drawing/2014/main" id="{05E2CB11-07B7-4576-AB74-728644310D06}"/>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670" name="直線コネクタ 669">
          <a:extLst>
            <a:ext uri="{FF2B5EF4-FFF2-40B4-BE49-F238E27FC236}">
              <a16:creationId xmlns:a16="http://schemas.microsoft.com/office/drawing/2014/main" id="{8BA3231A-046E-48E0-95BC-0ED3F3F70A9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671" name="n_1aveValue【保健センター・保健所】&#10;一人当たり面積">
          <a:extLst>
            <a:ext uri="{FF2B5EF4-FFF2-40B4-BE49-F238E27FC236}">
              <a16:creationId xmlns:a16="http://schemas.microsoft.com/office/drawing/2014/main" id="{33124E93-7F55-4FE5-90C3-DED878D1F287}"/>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72" name="n_2aveValue【保健センター・保健所】&#10;一人当たり面積">
          <a:extLst>
            <a:ext uri="{FF2B5EF4-FFF2-40B4-BE49-F238E27FC236}">
              <a16:creationId xmlns:a16="http://schemas.microsoft.com/office/drawing/2014/main" id="{4D9D4B53-C052-4D3C-8199-0BC7C56279E7}"/>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73" name="n_3aveValue【保健センター・保健所】&#10;一人当たり面積">
          <a:extLst>
            <a:ext uri="{FF2B5EF4-FFF2-40B4-BE49-F238E27FC236}">
              <a16:creationId xmlns:a16="http://schemas.microsoft.com/office/drawing/2014/main" id="{6046B7FE-101E-42E8-B6C9-054CD0742DC2}"/>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674" name="n_4aveValue【保健センター・保健所】&#10;一人当たり面積">
          <a:extLst>
            <a:ext uri="{FF2B5EF4-FFF2-40B4-BE49-F238E27FC236}">
              <a16:creationId xmlns:a16="http://schemas.microsoft.com/office/drawing/2014/main" id="{4BA91F20-DF8A-4457-95A0-B21BEAE9F1F4}"/>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2557</xdr:rowOff>
    </xdr:from>
    <xdr:ext cx="469744" cy="259045"/>
    <xdr:sp macro="" textlink="">
      <xdr:nvSpPr>
        <xdr:cNvPr id="675" name="n_1mainValue【保健センター・保健所】&#10;一人当たり面積">
          <a:extLst>
            <a:ext uri="{FF2B5EF4-FFF2-40B4-BE49-F238E27FC236}">
              <a16:creationId xmlns:a16="http://schemas.microsoft.com/office/drawing/2014/main" id="{2BB86739-AE52-4588-B5AC-846F51E5ACC2}"/>
            </a:ext>
          </a:extLst>
        </xdr:cNvPr>
        <xdr:cNvSpPr txBox="1"/>
      </xdr:nvSpPr>
      <xdr:spPr>
        <a:xfrm>
          <a:off x="21075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76" name="n_2mainValue【保健センター・保健所】&#10;一人当たり面積">
          <a:extLst>
            <a:ext uri="{FF2B5EF4-FFF2-40B4-BE49-F238E27FC236}">
              <a16:creationId xmlns:a16="http://schemas.microsoft.com/office/drawing/2014/main" id="{0CB2095A-90DF-4856-BE2A-3AECBC53A0DF}"/>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77" name="n_3mainValue【保健センター・保健所】&#10;一人当たり面積">
          <a:extLst>
            <a:ext uri="{FF2B5EF4-FFF2-40B4-BE49-F238E27FC236}">
              <a16:creationId xmlns:a16="http://schemas.microsoft.com/office/drawing/2014/main" id="{BE0DA46E-5439-4912-9B63-D5EC61610A6B}"/>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44A204F5-0A8F-4A7A-B384-64AE9ADBD4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9BB6A2F5-ED55-46C6-BB7F-BAD39B69B3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CC1289EA-B3F3-450A-97C4-2BBA0D757D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A3926EBD-D28A-4F8C-81BA-DFED200764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E0CBEC08-063C-403C-BB94-4FD481786F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A89B86EC-8A4C-4C12-B1F5-4CD15DA3B9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CE3A332C-1C5B-4B11-BAA5-7655A82757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87623CD3-5F39-40AC-AB84-6D43AC7CCB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E9A764DC-2DDE-4CAE-B61D-43E72210FC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2E8037A-3C9D-4986-9827-9387079C1C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AEE4BA9-EEF6-4189-A31C-05573B994D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a:extLst>
            <a:ext uri="{FF2B5EF4-FFF2-40B4-BE49-F238E27FC236}">
              <a16:creationId xmlns:a16="http://schemas.microsoft.com/office/drawing/2014/main" id="{66D6A5BC-2831-4AD1-B22A-C7BFCC4B803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8167F1DB-620B-4D53-BD22-5454C12F133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a:extLst>
            <a:ext uri="{FF2B5EF4-FFF2-40B4-BE49-F238E27FC236}">
              <a16:creationId xmlns:a16="http://schemas.microsoft.com/office/drawing/2014/main" id="{19F6BEC0-186A-40E0-B726-154948D7C4F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a:extLst>
            <a:ext uri="{FF2B5EF4-FFF2-40B4-BE49-F238E27FC236}">
              <a16:creationId xmlns:a16="http://schemas.microsoft.com/office/drawing/2014/main" id="{ABBF2150-9D48-41E9-ABA4-5B7D9E000B4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a:extLst>
            <a:ext uri="{FF2B5EF4-FFF2-40B4-BE49-F238E27FC236}">
              <a16:creationId xmlns:a16="http://schemas.microsoft.com/office/drawing/2014/main" id="{8FF7294F-F12B-4745-9578-E7763FB35B8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a:extLst>
            <a:ext uri="{FF2B5EF4-FFF2-40B4-BE49-F238E27FC236}">
              <a16:creationId xmlns:a16="http://schemas.microsoft.com/office/drawing/2014/main" id="{1B98DBE8-367F-4F45-90DE-E5B6C35CD41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a:extLst>
            <a:ext uri="{FF2B5EF4-FFF2-40B4-BE49-F238E27FC236}">
              <a16:creationId xmlns:a16="http://schemas.microsoft.com/office/drawing/2014/main" id="{B4ABAD5A-AD41-4E34-8CCD-7952DBB7F4F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a:extLst>
            <a:ext uri="{FF2B5EF4-FFF2-40B4-BE49-F238E27FC236}">
              <a16:creationId xmlns:a16="http://schemas.microsoft.com/office/drawing/2014/main" id="{DC57B612-5B01-46A8-B457-C74448729F2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a:extLst>
            <a:ext uri="{FF2B5EF4-FFF2-40B4-BE49-F238E27FC236}">
              <a16:creationId xmlns:a16="http://schemas.microsoft.com/office/drawing/2014/main" id="{24DFCEEC-2B0C-4926-A511-B746FC445E3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a:extLst>
            <a:ext uri="{FF2B5EF4-FFF2-40B4-BE49-F238E27FC236}">
              <a16:creationId xmlns:a16="http://schemas.microsoft.com/office/drawing/2014/main" id="{F82AA73C-97CE-4B05-80ED-D1AB8D4815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25D5EB55-0E46-4C23-A7F5-960905E567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a:extLst>
            <a:ext uri="{FF2B5EF4-FFF2-40B4-BE49-F238E27FC236}">
              <a16:creationId xmlns:a16="http://schemas.microsoft.com/office/drawing/2014/main" id="{9C6F837F-7407-483E-992E-7B9E97A9099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消防施設】&#10;有形固定資産減価償却率グラフ枠">
          <a:extLst>
            <a:ext uri="{FF2B5EF4-FFF2-40B4-BE49-F238E27FC236}">
              <a16:creationId xmlns:a16="http://schemas.microsoft.com/office/drawing/2014/main" id="{728AA400-BCB2-4F5A-9024-17C587706B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02" name="直線コネクタ 701">
          <a:extLst>
            <a:ext uri="{FF2B5EF4-FFF2-40B4-BE49-F238E27FC236}">
              <a16:creationId xmlns:a16="http://schemas.microsoft.com/office/drawing/2014/main" id="{E31E0E78-3683-484A-8348-BA1AE43A788C}"/>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03" name="【消防施設】&#10;有形固定資産減価償却率最小値テキスト">
          <a:extLst>
            <a:ext uri="{FF2B5EF4-FFF2-40B4-BE49-F238E27FC236}">
              <a16:creationId xmlns:a16="http://schemas.microsoft.com/office/drawing/2014/main" id="{A98B4211-171C-4A28-92CE-D173AEB70F62}"/>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04" name="直線コネクタ 703">
          <a:extLst>
            <a:ext uri="{FF2B5EF4-FFF2-40B4-BE49-F238E27FC236}">
              <a16:creationId xmlns:a16="http://schemas.microsoft.com/office/drawing/2014/main" id="{1199F38A-9431-40AB-96FF-D231C406A29A}"/>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05" name="【消防施設】&#10;有形固定資産減価償却率最大値テキスト">
          <a:extLst>
            <a:ext uri="{FF2B5EF4-FFF2-40B4-BE49-F238E27FC236}">
              <a16:creationId xmlns:a16="http://schemas.microsoft.com/office/drawing/2014/main" id="{7A281EB5-D6C9-4409-97F2-7B2D417BF3AB}"/>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06" name="直線コネクタ 705">
          <a:extLst>
            <a:ext uri="{FF2B5EF4-FFF2-40B4-BE49-F238E27FC236}">
              <a16:creationId xmlns:a16="http://schemas.microsoft.com/office/drawing/2014/main" id="{4B3DF159-088A-45D2-90FF-025C7B050E6B}"/>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07" name="【消防施設】&#10;有形固定資産減価償却率平均値テキスト">
          <a:extLst>
            <a:ext uri="{FF2B5EF4-FFF2-40B4-BE49-F238E27FC236}">
              <a16:creationId xmlns:a16="http://schemas.microsoft.com/office/drawing/2014/main" id="{7F5DF5A9-0E75-414A-B3E4-79567DCBB29A}"/>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08" name="フローチャート: 判断 707">
          <a:extLst>
            <a:ext uri="{FF2B5EF4-FFF2-40B4-BE49-F238E27FC236}">
              <a16:creationId xmlns:a16="http://schemas.microsoft.com/office/drawing/2014/main" id="{12804579-1D5E-4644-AEB1-6E7DF1A5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09" name="フローチャート: 判断 708">
          <a:extLst>
            <a:ext uri="{FF2B5EF4-FFF2-40B4-BE49-F238E27FC236}">
              <a16:creationId xmlns:a16="http://schemas.microsoft.com/office/drawing/2014/main" id="{60B25471-B6F5-477C-8B25-C34740B98B6A}"/>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10" name="フローチャート: 判断 709">
          <a:extLst>
            <a:ext uri="{FF2B5EF4-FFF2-40B4-BE49-F238E27FC236}">
              <a16:creationId xmlns:a16="http://schemas.microsoft.com/office/drawing/2014/main" id="{88A3D30E-A2DC-46C7-A651-16FC47A5190F}"/>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11" name="フローチャート: 判断 710">
          <a:extLst>
            <a:ext uri="{FF2B5EF4-FFF2-40B4-BE49-F238E27FC236}">
              <a16:creationId xmlns:a16="http://schemas.microsoft.com/office/drawing/2014/main" id="{B23C9968-772D-4127-BEAB-15A9CCDE4841}"/>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12" name="フローチャート: 判断 711">
          <a:extLst>
            <a:ext uri="{FF2B5EF4-FFF2-40B4-BE49-F238E27FC236}">
              <a16:creationId xmlns:a16="http://schemas.microsoft.com/office/drawing/2014/main" id="{DC5CC68D-7BEF-454C-B2EC-01007898948A}"/>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B86DE1F-149D-4448-863B-928D2BE4F9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3B3227F-F8DB-48AF-B398-B45422C1C19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EEACEF4-C21A-4922-AB0D-EFBFCFE033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233BA4F-0BD3-4DF6-8E7B-FE4A0A5D7C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D6E79A3-7D02-4844-9DC6-3C70749AAA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718" name="楕円 717">
          <a:extLst>
            <a:ext uri="{FF2B5EF4-FFF2-40B4-BE49-F238E27FC236}">
              <a16:creationId xmlns:a16="http://schemas.microsoft.com/office/drawing/2014/main" id="{669FEC5B-BC85-4EBB-A6C4-A2548576B8F8}"/>
            </a:ext>
          </a:extLst>
        </xdr:cNvPr>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719" name="【消防施設】&#10;有形固定資産減価償却率該当値テキスト">
          <a:extLst>
            <a:ext uri="{FF2B5EF4-FFF2-40B4-BE49-F238E27FC236}">
              <a16:creationId xmlns:a16="http://schemas.microsoft.com/office/drawing/2014/main" id="{AA6A20B4-ED88-4AC2-99DF-B50D4BFE03F9}"/>
            </a:ext>
          </a:extLst>
        </xdr:cNvPr>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720" name="楕円 719">
          <a:extLst>
            <a:ext uri="{FF2B5EF4-FFF2-40B4-BE49-F238E27FC236}">
              <a16:creationId xmlns:a16="http://schemas.microsoft.com/office/drawing/2014/main" id="{1E52B142-2035-4424-BBEE-58AE6BDDB206}"/>
            </a:ext>
          </a:extLst>
        </xdr:cNvPr>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47625</xdr:rowOff>
    </xdr:from>
    <xdr:to>
      <xdr:col>85</xdr:col>
      <xdr:colOff>127000</xdr:colOff>
      <xdr:row>83</xdr:row>
      <xdr:rowOff>60961</xdr:rowOff>
    </xdr:to>
    <xdr:cxnSp macro="">
      <xdr:nvCxnSpPr>
        <xdr:cNvPr id="721" name="直線コネクタ 720">
          <a:extLst>
            <a:ext uri="{FF2B5EF4-FFF2-40B4-BE49-F238E27FC236}">
              <a16:creationId xmlns:a16="http://schemas.microsoft.com/office/drawing/2014/main" id="{56F20259-676C-4B3E-AA95-6BFAE9113B24}"/>
            </a:ext>
          </a:extLst>
        </xdr:cNvPr>
        <xdr:cNvCxnSpPr/>
      </xdr:nvCxnSpPr>
      <xdr:spPr>
        <a:xfrm>
          <a:off x="15481300" y="142779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722" name="楕円 721">
          <a:extLst>
            <a:ext uri="{FF2B5EF4-FFF2-40B4-BE49-F238E27FC236}">
              <a16:creationId xmlns:a16="http://schemas.microsoft.com/office/drawing/2014/main" id="{4E989811-1B87-499D-AEE5-554ADB39C9CA}"/>
            </a:ext>
          </a:extLst>
        </xdr:cNvPr>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47625</xdr:rowOff>
    </xdr:to>
    <xdr:cxnSp macro="">
      <xdr:nvCxnSpPr>
        <xdr:cNvPr id="723" name="直線コネクタ 722">
          <a:extLst>
            <a:ext uri="{FF2B5EF4-FFF2-40B4-BE49-F238E27FC236}">
              <a16:creationId xmlns:a16="http://schemas.microsoft.com/office/drawing/2014/main" id="{7905D2C6-6644-45B7-8FD2-2231144381E3}"/>
            </a:ext>
          </a:extLst>
        </xdr:cNvPr>
        <xdr:cNvCxnSpPr/>
      </xdr:nvCxnSpPr>
      <xdr:spPr>
        <a:xfrm>
          <a:off x="14592300" y="14232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724" name="楕円 723">
          <a:extLst>
            <a:ext uri="{FF2B5EF4-FFF2-40B4-BE49-F238E27FC236}">
              <a16:creationId xmlns:a16="http://schemas.microsoft.com/office/drawing/2014/main" id="{39A784C1-71CD-4AC0-80D1-64D3154A65F1}"/>
            </a:ext>
          </a:extLst>
        </xdr:cNvPr>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83</xdr:row>
      <xdr:rowOff>1905</xdr:rowOff>
    </xdr:to>
    <xdr:cxnSp macro="">
      <xdr:nvCxnSpPr>
        <xdr:cNvPr id="725" name="直線コネクタ 724">
          <a:extLst>
            <a:ext uri="{FF2B5EF4-FFF2-40B4-BE49-F238E27FC236}">
              <a16:creationId xmlns:a16="http://schemas.microsoft.com/office/drawing/2014/main" id="{2A707D1C-A3A1-4502-BEA8-31AD3090B9C3}"/>
            </a:ext>
          </a:extLst>
        </xdr:cNvPr>
        <xdr:cNvCxnSpPr/>
      </xdr:nvCxnSpPr>
      <xdr:spPr>
        <a:xfrm>
          <a:off x="13703300" y="14112239"/>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726" name="n_1aveValue【消防施設】&#10;有形固定資産減価償却率">
          <a:extLst>
            <a:ext uri="{FF2B5EF4-FFF2-40B4-BE49-F238E27FC236}">
              <a16:creationId xmlns:a16="http://schemas.microsoft.com/office/drawing/2014/main" id="{64E424EA-4235-46BB-AC26-9308CE2ACB60}"/>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27" name="n_2aveValue【消防施設】&#10;有形固定資産減価償却率">
          <a:extLst>
            <a:ext uri="{FF2B5EF4-FFF2-40B4-BE49-F238E27FC236}">
              <a16:creationId xmlns:a16="http://schemas.microsoft.com/office/drawing/2014/main" id="{16A05D11-66D6-4ECC-9D34-8E55E7300664}"/>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28" name="n_3aveValue【消防施設】&#10;有形固定資産減価償却率">
          <a:extLst>
            <a:ext uri="{FF2B5EF4-FFF2-40B4-BE49-F238E27FC236}">
              <a16:creationId xmlns:a16="http://schemas.microsoft.com/office/drawing/2014/main" id="{2EFB6DC7-C743-470A-9B49-0B0C19627A43}"/>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729" name="n_4aveValue【消防施設】&#10;有形固定資産減価償却率">
          <a:extLst>
            <a:ext uri="{FF2B5EF4-FFF2-40B4-BE49-F238E27FC236}">
              <a16:creationId xmlns:a16="http://schemas.microsoft.com/office/drawing/2014/main" id="{D007F599-018E-4B99-AD5F-27235F7BBD59}"/>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730" name="n_1mainValue【消防施設】&#10;有形固定資産減価償却率">
          <a:extLst>
            <a:ext uri="{FF2B5EF4-FFF2-40B4-BE49-F238E27FC236}">
              <a16:creationId xmlns:a16="http://schemas.microsoft.com/office/drawing/2014/main" id="{7D0B4ACD-8EF6-45B1-9F82-7E57BC19D06A}"/>
            </a:ext>
          </a:extLst>
        </xdr:cNvPr>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731" name="n_2mainValue【消防施設】&#10;有形固定資産減価償却率">
          <a:extLst>
            <a:ext uri="{FF2B5EF4-FFF2-40B4-BE49-F238E27FC236}">
              <a16:creationId xmlns:a16="http://schemas.microsoft.com/office/drawing/2014/main" id="{6563B8B5-EA7A-4891-8F6C-B4BEEF575143}"/>
            </a:ext>
          </a:extLst>
        </xdr:cNvPr>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120666</xdr:rowOff>
    </xdr:from>
    <xdr:ext cx="405111" cy="259045"/>
    <xdr:sp macro="" textlink="">
      <xdr:nvSpPr>
        <xdr:cNvPr id="732" name="n_3mainValue【消防施設】&#10;有形固定資産減価償却率">
          <a:extLst>
            <a:ext uri="{FF2B5EF4-FFF2-40B4-BE49-F238E27FC236}">
              <a16:creationId xmlns:a16="http://schemas.microsoft.com/office/drawing/2014/main" id="{D2A2199F-C74E-4757-A5C5-8B5AAB9E0160}"/>
            </a:ext>
          </a:extLst>
        </xdr:cNvPr>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5FD48434-5AA9-4655-A7B4-5FF6432821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4DDBCC43-AB6D-4825-B376-F11495CC6C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83EF8EDF-20F7-40ED-B65D-E8718705B6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9096F341-15D7-4758-AAEC-8F91F70ED5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7A50CF72-3C13-48E9-9BDA-D715FC6E5A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E82E1340-01D6-4553-A3E9-91940BA820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1AC9BCC4-6332-4B84-97BB-99237424B1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44F2FDFD-5478-4779-82B7-5FA4DE6879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D04E8998-C3F3-4D34-9AE1-4F0A9C9898B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993E59AF-B5A3-475E-9364-79731BE24B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a:extLst>
            <a:ext uri="{FF2B5EF4-FFF2-40B4-BE49-F238E27FC236}">
              <a16:creationId xmlns:a16="http://schemas.microsoft.com/office/drawing/2014/main" id="{AAA5F21E-F96F-4E7C-B20C-5C1317D2591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a:extLst>
            <a:ext uri="{FF2B5EF4-FFF2-40B4-BE49-F238E27FC236}">
              <a16:creationId xmlns:a16="http://schemas.microsoft.com/office/drawing/2014/main" id="{B37986FB-2520-4CA2-97BA-1357878B36D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a:extLst>
            <a:ext uri="{FF2B5EF4-FFF2-40B4-BE49-F238E27FC236}">
              <a16:creationId xmlns:a16="http://schemas.microsoft.com/office/drawing/2014/main" id="{6B54A2B0-1CDE-4BFA-B95B-DBF31AA2461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a:extLst>
            <a:ext uri="{FF2B5EF4-FFF2-40B4-BE49-F238E27FC236}">
              <a16:creationId xmlns:a16="http://schemas.microsoft.com/office/drawing/2014/main" id="{D870C679-8CCB-4373-B7B1-AB43F11F5F2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a:extLst>
            <a:ext uri="{FF2B5EF4-FFF2-40B4-BE49-F238E27FC236}">
              <a16:creationId xmlns:a16="http://schemas.microsoft.com/office/drawing/2014/main" id="{9E21E948-4DB8-41DF-8F95-BD3C3E09281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a:extLst>
            <a:ext uri="{FF2B5EF4-FFF2-40B4-BE49-F238E27FC236}">
              <a16:creationId xmlns:a16="http://schemas.microsoft.com/office/drawing/2014/main" id="{16896206-EBCD-4330-A572-2E75125733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a:extLst>
            <a:ext uri="{FF2B5EF4-FFF2-40B4-BE49-F238E27FC236}">
              <a16:creationId xmlns:a16="http://schemas.microsoft.com/office/drawing/2014/main" id="{657D6350-1B7B-4BBD-877D-A5AFA3E0F34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a:extLst>
            <a:ext uri="{FF2B5EF4-FFF2-40B4-BE49-F238E27FC236}">
              <a16:creationId xmlns:a16="http://schemas.microsoft.com/office/drawing/2014/main" id="{88D3E992-0FE1-4F1C-8A30-F9C912458A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D77D0F88-7B9E-4EF7-9CC3-A6E4E7881C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5177899A-9613-41BD-B082-5D58760543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06425C8F-A449-486F-B2F8-52203383E0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54" name="直線コネクタ 753">
          <a:extLst>
            <a:ext uri="{FF2B5EF4-FFF2-40B4-BE49-F238E27FC236}">
              <a16:creationId xmlns:a16="http://schemas.microsoft.com/office/drawing/2014/main" id="{8E94C146-3B7E-43B7-A549-BF61E171F14A}"/>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55" name="【消防施設】&#10;一人当たり面積最小値テキスト">
          <a:extLst>
            <a:ext uri="{FF2B5EF4-FFF2-40B4-BE49-F238E27FC236}">
              <a16:creationId xmlns:a16="http://schemas.microsoft.com/office/drawing/2014/main" id="{8A14DDBF-4508-4628-A994-DFECFC5ECA78}"/>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56" name="直線コネクタ 755">
          <a:extLst>
            <a:ext uri="{FF2B5EF4-FFF2-40B4-BE49-F238E27FC236}">
              <a16:creationId xmlns:a16="http://schemas.microsoft.com/office/drawing/2014/main" id="{5ABEFECE-2A5E-43B6-B1E5-4A53335C1AC6}"/>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57" name="【消防施設】&#10;一人当たり面積最大値テキスト">
          <a:extLst>
            <a:ext uri="{FF2B5EF4-FFF2-40B4-BE49-F238E27FC236}">
              <a16:creationId xmlns:a16="http://schemas.microsoft.com/office/drawing/2014/main" id="{18672D53-17F7-4ABA-ADD8-A390F58F835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58" name="直線コネクタ 757">
          <a:extLst>
            <a:ext uri="{FF2B5EF4-FFF2-40B4-BE49-F238E27FC236}">
              <a16:creationId xmlns:a16="http://schemas.microsoft.com/office/drawing/2014/main" id="{4D809FF2-E957-4CEB-8374-84F223CB29E7}"/>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759" name="【消防施設】&#10;一人当たり面積平均値テキスト">
          <a:extLst>
            <a:ext uri="{FF2B5EF4-FFF2-40B4-BE49-F238E27FC236}">
              <a16:creationId xmlns:a16="http://schemas.microsoft.com/office/drawing/2014/main" id="{8041F905-F879-45A3-A2C1-19ABBE01B927}"/>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60" name="フローチャート: 判断 759">
          <a:extLst>
            <a:ext uri="{FF2B5EF4-FFF2-40B4-BE49-F238E27FC236}">
              <a16:creationId xmlns:a16="http://schemas.microsoft.com/office/drawing/2014/main" id="{0F607A5B-63CE-4945-B32F-1A32DD3E0D4B}"/>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61" name="フローチャート: 判断 760">
          <a:extLst>
            <a:ext uri="{FF2B5EF4-FFF2-40B4-BE49-F238E27FC236}">
              <a16:creationId xmlns:a16="http://schemas.microsoft.com/office/drawing/2014/main" id="{F33D7D41-0E3E-46CD-91A1-C34CACBDEC66}"/>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62" name="フローチャート: 判断 761">
          <a:extLst>
            <a:ext uri="{FF2B5EF4-FFF2-40B4-BE49-F238E27FC236}">
              <a16:creationId xmlns:a16="http://schemas.microsoft.com/office/drawing/2014/main" id="{21B1B205-0674-49FB-AF50-1C6B34C2FCBF}"/>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63" name="フローチャート: 判断 762">
          <a:extLst>
            <a:ext uri="{FF2B5EF4-FFF2-40B4-BE49-F238E27FC236}">
              <a16:creationId xmlns:a16="http://schemas.microsoft.com/office/drawing/2014/main" id="{0C2423B3-8F79-462D-B021-B102CAD5AB63}"/>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64" name="フローチャート: 判断 763">
          <a:extLst>
            <a:ext uri="{FF2B5EF4-FFF2-40B4-BE49-F238E27FC236}">
              <a16:creationId xmlns:a16="http://schemas.microsoft.com/office/drawing/2014/main" id="{DDCA23BE-18DA-4663-AF3A-4C10DC3D8149}"/>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0E8110E-A004-45A3-B307-921AAB919A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B7A997DA-06BA-401F-8ACB-FA03B12973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7B76A43-190F-4A7B-8924-0E97954F67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2F8C58D9-E542-4E5E-AEB4-7B6405D97D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C27AE578-DCC7-4C97-9DB1-14E89CE297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153264</xdr:rowOff>
    </xdr:from>
    <xdr:to>
      <xdr:col>116</xdr:col>
      <xdr:colOff>114300</xdr:colOff>
      <xdr:row>85</xdr:row>
      <xdr:rowOff>83414</xdr:rowOff>
    </xdr:to>
    <xdr:sp macro="" textlink="">
      <xdr:nvSpPr>
        <xdr:cNvPr id="770" name="楕円 769">
          <a:extLst>
            <a:ext uri="{FF2B5EF4-FFF2-40B4-BE49-F238E27FC236}">
              <a16:creationId xmlns:a16="http://schemas.microsoft.com/office/drawing/2014/main" id="{22CA7E59-2628-4031-9C46-8343B1016160}"/>
            </a:ext>
          </a:extLst>
        </xdr:cNvPr>
        <xdr:cNvSpPr/>
      </xdr:nvSpPr>
      <xdr:spPr>
        <a:xfrm>
          <a:off x="22110700" y="145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4691</xdr:rowOff>
    </xdr:from>
    <xdr:ext cx="469744" cy="259045"/>
    <xdr:sp macro="" textlink="">
      <xdr:nvSpPr>
        <xdr:cNvPr id="771" name="【消防施設】&#10;一人当たり面積該当値テキスト">
          <a:extLst>
            <a:ext uri="{FF2B5EF4-FFF2-40B4-BE49-F238E27FC236}">
              <a16:creationId xmlns:a16="http://schemas.microsoft.com/office/drawing/2014/main" id="{C7E208B0-FCFD-4088-B5A7-C708B5288F31}"/>
            </a:ext>
          </a:extLst>
        </xdr:cNvPr>
        <xdr:cNvSpPr txBox="1"/>
      </xdr:nvSpPr>
      <xdr:spPr>
        <a:xfrm>
          <a:off x="22199600" y="1440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130403</xdr:rowOff>
    </xdr:from>
    <xdr:to>
      <xdr:col>112</xdr:col>
      <xdr:colOff>38100</xdr:colOff>
      <xdr:row>85</xdr:row>
      <xdr:rowOff>60553</xdr:rowOff>
    </xdr:to>
    <xdr:sp macro="" textlink="">
      <xdr:nvSpPr>
        <xdr:cNvPr id="772" name="楕円 771">
          <a:extLst>
            <a:ext uri="{FF2B5EF4-FFF2-40B4-BE49-F238E27FC236}">
              <a16:creationId xmlns:a16="http://schemas.microsoft.com/office/drawing/2014/main" id="{035346FF-CC85-4635-BA48-91170BDDA864}"/>
            </a:ext>
          </a:extLst>
        </xdr:cNvPr>
        <xdr:cNvSpPr/>
      </xdr:nvSpPr>
      <xdr:spPr>
        <a:xfrm>
          <a:off x="212725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xdr:rowOff>
    </xdr:from>
    <xdr:to>
      <xdr:col>116</xdr:col>
      <xdr:colOff>63500</xdr:colOff>
      <xdr:row>85</xdr:row>
      <xdr:rowOff>32614</xdr:rowOff>
    </xdr:to>
    <xdr:cxnSp macro="">
      <xdr:nvCxnSpPr>
        <xdr:cNvPr id="773" name="直線コネクタ 772">
          <a:extLst>
            <a:ext uri="{FF2B5EF4-FFF2-40B4-BE49-F238E27FC236}">
              <a16:creationId xmlns:a16="http://schemas.microsoft.com/office/drawing/2014/main" id="{96952A82-9046-4857-A11A-33A7E1346895}"/>
            </a:ext>
          </a:extLst>
        </xdr:cNvPr>
        <xdr:cNvCxnSpPr/>
      </xdr:nvCxnSpPr>
      <xdr:spPr>
        <a:xfrm>
          <a:off x="21323300" y="1458300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130860</xdr:rowOff>
    </xdr:from>
    <xdr:to>
      <xdr:col>107</xdr:col>
      <xdr:colOff>101600</xdr:colOff>
      <xdr:row>85</xdr:row>
      <xdr:rowOff>61010</xdr:rowOff>
    </xdr:to>
    <xdr:sp macro="" textlink="">
      <xdr:nvSpPr>
        <xdr:cNvPr id="774" name="楕円 773">
          <a:extLst>
            <a:ext uri="{FF2B5EF4-FFF2-40B4-BE49-F238E27FC236}">
              <a16:creationId xmlns:a16="http://schemas.microsoft.com/office/drawing/2014/main" id="{E6D393AF-D0AF-42EC-842E-7EEBC02CF8CE}"/>
            </a:ext>
          </a:extLst>
        </xdr:cNvPr>
        <xdr:cNvSpPr/>
      </xdr:nvSpPr>
      <xdr:spPr>
        <a:xfrm>
          <a:off x="20383500" y="14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9753</xdr:rowOff>
    </xdr:from>
    <xdr:to>
      <xdr:col>111</xdr:col>
      <xdr:colOff>177800</xdr:colOff>
      <xdr:row>85</xdr:row>
      <xdr:rowOff>10210</xdr:rowOff>
    </xdr:to>
    <xdr:cxnSp macro="">
      <xdr:nvCxnSpPr>
        <xdr:cNvPr id="775" name="直線コネクタ 774">
          <a:extLst>
            <a:ext uri="{FF2B5EF4-FFF2-40B4-BE49-F238E27FC236}">
              <a16:creationId xmlns:a16="http://schemas.microsoft.com/office/drawing/2014/main" id="{0A567677-2D53-4787-A935-A2666187F807}"/>
            </a:ext>
          </a:extLst>
        </xdr:cNvPr>
        <xdr:cNvCxnSpPr/>
      </xdr:nvCxnSpPr>
      <xdr:spPr>
        <a:xfrm flipV="1">
          <a:off x="20434300" y="145830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25705</xdr:rowOff>
    </xdr:from>
    <xdr:to>
      <xdr:col>102</xdr:col>
      <xdr:colOff>165100</xdr:colOff>
      <xdr:row>85</xdr:row>
      <xdr:rowOff>127305</xdr:rowOff>
    </xdr:to>
    <xdr:sp macro="" textlink="">
      <xdr:nvSpPr>
        <xdr:cNvPr id="776" name="楕円 775">
          <a:extLst>
            <a:ext uri="{FF2B5EF4-FFF2-40B4-BE49-F238E27FC236}">
              <a16:creationId xmlns:a16="http://schemas.microsoft.com/office/drawing/2014/main" id="{A7301CE8-D3A3-42B2-A117-B95C78FF97B4}"/>
            </a:ext>
          </a:extLst>
        </xdr:cNvPr>
        <xdr:cNvSpPr/>
      </xdr:nvSpPr>
      <xdr:spPr>
        <a:xfrm>
          <a:off x="19494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10210</xdr:rowOff>
    </xdr:from>
    <xdr:to>
      <xdr:col>107</xdr:col>
      <xdr:colOff>50800</xdr:colOff>
      <xdr:row>85</xdr:row>
      <xdr:rowOff>76505</xdr:rowOff>
    </xdr:to>
    <xdr:cxnSp macro="">
      <xdr:nvCxnSpPr>
        <xdr:cNvPr id="777" name="直線コネクタ 776">
          <a:extLst>
            <a:ext uri="{FF2B5EF4-FFF2-40B4-BE49-F238E27FC236}">
              <a16:creationId xmlns:a16="http://schemas.microsoft.com/office/drawing/2014/main" id="{DC04909B-1334-4604-8FB6-BCC812C77E7E}"/>
            </a:ext>
          </a:extLst>
        </xdr:cNvPr>
        <xdr:cNvCxnSpPr/>
      </xdr:nvCxnSpPr>
      <xdr:spPr>
        <a:xfrm flipV="1">
          <a:off x="19545300" y="14583460"/>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778" name="n_1aveValue【消防施設】&#10;一人当たり面積">
          <a:extLst>
            <a:ext uri="{FF2B5EF4-FFF2-40B4-BE49-F238E27FC236}">
              <a16:creationId xmlns:a16="http://schemas.microsoft.com/office/drawing/2014/main" id="{DD574C6C-66FE-4600-9A55-6A224FE325FC}"/>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779" name="n_2aveValue【消防施設】&#10;一人当たり面積">
          <a:extLst>
            <a:ext uri="{FF2B5EF4-FFF2-40B4-BE49-F238E27FC236}">
              <a16:creationId xmlns:a16="http://schemas.microsoft.com/office/drawing/2014/main" id="{BFC38929-42E0-414A-B2AE-52FF01B163C1}"/>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80" name="n_3aveValue【消防施設】&#10;一人当たり面積">
          <a:extLst>
            <a:ext uri="{FF2B5EF4-FFF2-40B4-BE49-F238E27FC236}">
              <a16:creationId xmlns:a16="http://schemas.microsoft.com/office/drawing/2014/main" id="{140D43F8-2FAD-4663-95E7-7635CB931385}"/>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81" name="n_4aveValue【消防施設】&#10;一人当たり面積">
          <a:extLst>
            <a:ext uri="{FF2B5EF4-FFF2-40B4-BE49-F238E27FC236}">
              <a16:creationId xmlns:a16="http://schemas.microsoft.com/office/drawing/2014/main" id="{30CAE245-3B9E-4C20-9EE7-E0A2970A90C5}"/>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77080</xdr:rowOff>
    </xdr:from>
    <xdr:ext cx="469744" cy="259045"/>
    <xdr:sp macro="" textlink="">
      <xdr:nvSpPr>
        <xdr:cNvPr id="782" name="n_1mainValue【消防施設】&#10;一人当たり面積">
          <a:extLst>
            <a:ext uri="{FF2B5EF4-FFF2-40B4-BE49-F238E27FC236}">
              <a16:creationId xmlns:a16="http://schemas.microsoft.com/office/drawing/2014/main" id="{B9284EBC-5876-429A-ADC1-B24ADE319047}"/>
            </a:ext>
          </a:extLst>
        </xdr:cNvPr>
        <xdr:cNvSpPr txBox="1"/>
      </xdr:nvSpPr>
      <xdr:spPr>
        <a:xfrm>
          <a:off x="21075727" y="143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77537</xdr:rowOff>
    </xdr:from>
    <xdr:ext cx="469744" cy="259045"/>
    <xdr:sp macro="" textlink="">
      <xdr:nvSpPr>
        <xdr:cNvPr id="783" name="n_2mainValue【消防施設】&#10;一人当たり面積">
          <a:extLst>
            <a:ext uri="{FF2B5EF4-FFF2-40B4-BE49-F238E27FC236}">
              <a16:creationId xmlns:a16="http://schemas.microsoft.com/office/drawing/2014/main" id="{C68A3415-B7B2-4A53-9873-8D61E49F2D53}"/>
            </a:ext>
          </a:extLst>
        </xdr:cNvPr>
        <xdr:cNvSpPr txBox="1"/>
      </xdr:nvSpPr>
      <xdr:spPr>
        <a:xfrm>
          <a:off x="20199427" y="143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143832</xdr:rowOff>
    </xdr:from>
    <xdr:ext cx="469744" cy="259045"/>
    <xdr:sp macro="" textlink="">
      <xdr:nvSpPr>
        <xdr:cNvPr id="784" name="n_3mainValue【消防施設】&#10;一人当たり面積">
          <a:extLst>
            <a:ext uri="{FF2B5EF4-FFF2-40B4-BE49-F238E27FC236}">
              <a16:creationId xmlns:a16="http://schemas.microsoft.com/office/drawing/2014/main" id="{018AEAD9-1C62-4F3A-BB02-87C1B7064D6F}"/>
            </a:ext>
          </a:extLst>
        </xdr:cNvPr>
        <xdr:cNvSpPr txBox="1"/>
      </xdr:nvSpPr>
      <xdr:spPr>
        <a:xfrm>
          <a:off x="19310427" y="143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1E831882-F345-48C4-9862-99F11E14E0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D07D0E79-CB10-4C2E-B18F-0CEA4876FB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FEC3231E-B5A8-47C1-96C4-651D4C261E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1340924F-4B06-479A-B7DF-3FD9757BB1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5DD92A91-DEF6-42A1-AF92-2B3B3D8A98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40DE8D9C-A293-4FEE-B9CD-029B5D8E3C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3919AB48-FAD2-4B01-967F-9039BD283E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3F59ABF6-FE2B-435D-A6F2-23EF31E098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AA1D3ABC-944F-46D0-A38C-F55C62F0F0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A02BEFE3-8381-4EFC-B865-D47C9166AA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7728F694-AF1F-42E1-8244-E6E3473DDD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6" name="直線コネクタ 795">
          <a:extLst>
            <a:ext uri="{FF2B5EF4-FFF2-40B4-BE49-F238E27FC236}">
              <a16:creationId xmlns:a16="http://schemas.microsoft.com/office/drawing/2014/main" id="{EA1D033E-5526-4F77-A9E2-5D9B0A1ABE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FD49004B-FEB7-4922-9D5A-13058871B40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8" name="直線コネクタ 797">
          <a:extLst>
            <a:ext uri="{FF2B5EF4-FFF2-40B4-BE49-F238E27FC236}">
              <a16:creationId xmlns:a16="http://schemas.microsoft.com/office/drawing/2014/main" id="{CC1C237F-1A60-4448-BD5B-E87E6FAB9C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9" name="テキスト ボックス 798">
          <a:extLst>
            <a:ext uri="{FF2B5EF4-FFF2-40B4-BE49-F238E27FC236}">
              <a16:creationId xmlns:a16="http://schemas.microsoft.com/office/drawing/2014/main" id="{3959FE1F-6E21-4FBD-9AD8-8393551E9B6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0" name="直線コネクタ 799">
          <a:extLst>
            <a:ext uri="{FF2B5EF4-FFF2-40B4-BE49-F238E27FC236}">
              <a16:creationId xmlns:a16="http://schemas.microsoft.com/office/drawing/2014/main" id="{65DDDA3C-BA4B-440B-B39F-0B2B74157F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1" name="テキスト ボックス 800">
          <a:extLst>
            <a:ext uri="{FF2B5EF4-FFF2-40B4-BE49-F238E27FC236}">
              <a16:creationId xmlns:a16="http://schemas.microsoft.com/office/drawing/2014/main" id="{7CD66B18-8DFA-41BB-B379-0B2BCC1E5E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2" name="直線コネクタ 801">
          <a:extLst>
            <a:ext uri="{FF2B5EF4-FFF2-40B4-BE49-F238E27FC236}">
              <a16:creationId xmlns:a16="http://schemas.microsoft.com/office/drawing/2014/main" id="{3823CBB9-B0A2-4451-B124-CF7DA5B177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3" name="テキスト ボックス 802">
          <a:extLst>
            <a:ext uri="{FF2B5EF4-FFF2-40B4-BE49-F238E27FC236}">
              <a16:creationId xmlns:a16="http://schemas.microsoft.com/office/drawing/2014/main" id="{BCD32250-4A72-453A-ABB6-B351112EBCB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4" name="直線コネクタ 803">
          <a:extLst>
            <a:ext uri="{FF2B5EF4-FFF2-40B4-BE49-F238E27FC236}">
              <a16:creationId xmlns:a16="http://schemas.microsoft.com/office/drawing/2014/main" id="{6F14F441-8BE0-4190-9CB3-65F6A80A48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5" name="テキスト ボックス 804">
          <a:extLst>
            <a:ext uri="{FF2B5EF4-FFF2-40B4-BE49-F238E27FC236}">
              <a16:creationId xmlns:a16="http://schemas.microsoft.com/office/drawing/2014/main" id="{5E1400BF-663F-4876-8ABE-15E01C3FB8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6" name="直線コネクタ 805">
          <a:extLst>
            <a:ext uri="{FF2B5EF4-FFF2-40B4-BE49-F238E27FC236}">
              <a16:creationId xmlns:a16="http://schemas.microsoft.com/office/drawing/2014/main" id="{E5179DF7-C724-490B-8666-9BBDA90C56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7" name="テキスト ボックス 806">
          <a:extLst>
            <a:ext uri="{FF2B5EF4-FFF2-40B4-BE49-F238E27FC236}">
              <a16:creationId xmlns:a16="http://schemas.microsoft.com/office/drawing/2014/main" id="{8CA78D31-CCCF-46FC-BEC7-8FDAEE55DAB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a:extLst>
            <a:ext uri="{FF2B5EF4-FFF2-40B4-BE49-F238E27FC236}">
              <a16:creationId xmlns:a16="http://schemas.microsoft.com/office/drawing/2014/main" id="{47B49A2F-952F-447F-81B6-CB9140980C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庁舎】&#10;有形固定資産減価償却率グラフ枠">
          <a:extLst>
            <a:ext uri="{FF2B5EF4-FFF2-40B4-BE49-F238E27FC236}">
              <a16:creationId xmlns:a16="http://schemas.microsoft.com/office/drawing/2014/main" id="{91D0E602-7E10-4DD5-B8F3-D55A2A16B3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10" name="直線コネクタ 809">
          <a:extLst>
            <a:ext uri="{FF2B5EF4-FFF2-40B4-BE49-F238E27FC236}">
              <a16:creationId xmlns:a16="http://schemas.microsoft.com/office/drawing/2014/main" id="{08A21645-765B-498A-B915-B433438FC299}"/>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11" name="【庁舎】&#10;有形固定資産減価償却率最小値テキスト">
          <a:extLst>
            <a:ext uri="{FF2B5EF4-FFF2-40B4-BE49-F238E27FC236}">
              <a16:creationId xmlns:a16="http://schemas.microsoft.com/office/drawing/2014/main" id="{9B3EB5E8-B18E-43C7-AA58-ED71ED8F00A6}"/>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12" name="直線コネクタ 811">
          <a:extLst>
            <a:ext uri="{FF2B5EF4-FFF2-40B4-BE49-F238E27FC236}">
              <a16:creationId xmlns:a16="http://schemas.microsoft.com/office/drawing/2014/main" id="{F5EEB175-2888-4629-99F0-7722F66CE79D}"/>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13" name="【庁舎】&#10;有形固定資産減価償却率最大値テキスト">
          <a:extLst>
            <a:ext uri="{FF2B5EF4-FFF2-40B4-BE49-F238E27FC236}">
              <a16:creationId xmlns:a16="http://schemas.microsoft.com/office/drawing/2014/main" id="{358D578B-E285-4E21-9E53-5C3BD79DB1E8}"/>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14" name="直線コネクタ 813">
          <a:extLst>
            <a:ext uri="{FF2B5EF4-FFF2-40B4-BE49-F238E27FC236}">
              <a16:creationId xmlns:a16="http://schemas.microsoft.com/office/drawing/2014/main" id="{80A3DF0F-CAB9-4D2C-845D-3CAAF79B3B6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15" name="【庁舎】&#10;有形固定資産減価償却率平均値テキスト">
          <a:extLst>
            <a:ext uri="{FF2B5EF4-FFF2-40B4-BE49-F238E27FC236}">
              <a16:creationId xmlns:a16="http://schemas.microsoft.com/office/drawing/2014/main" id="{0FDDF2AC-19F7-4C95-A74D-C4B75AF4F295}"/>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16" name="フローチャート: 判断 815">
          <a:extLst>
            <a:ext uri="{FF2B5EF4-FFF2-40B4-BE49-F238E27FC236}">
              <a16:creationId xmlns:a16="http://schemas.microsoft.com/office/drawing/2014/main" id="{5E365AEC-B02B-48BB-BDCC-0FB4A5CF901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17" name="フローチャート: 判断 816">
          <a:extLst>
            <a:ext uri="{FF2B5EF4-FFF2-40B4-BE49-F238E27FC236}">
              <a16:creationId xmlns:a16="http://schemas.microsoft.com/office/drawing/2014/main" id="{F846F4AC-F4C2-4A25-94D6-A29EC6A61F21}"/>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18" name="フローチャート: 判断 817">
          <a:extLst>
            <a:ext uri="{FF2B5EF4-FFF2-40B4-BE49-F238E27FC236}">
              <a16:creationId xmlns:a16="http://schemas.microsoft.com/office/drawing/2014/main" id="{BB946D49-B0D7-4754-8DCD-197E4F2C596A}"/>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19" name="フローチャート: 判断 818">
          <a:extLst>
            <a:ext uri="{FF2B5EF4-FFF2-40B4-BE49-F238E27FC236}">
              <a16:creationId xmlns:a16="http://schemas.microsoft.com/office/drawing/2014/main" id="{007C166A-85AF-4F8A-BEBE-3890752A863C}"/>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20" name="フローチャート: 判断 819">
          <a:extLst>
            <a:ext uri="{FF2B5EF4-FFF2-40B4-BE49-F238E27FC236}">
              <a16:creationId xmlns:a16="http://schemas.microsoft.com/office/drawing/2014/main" id="{A881114B-68AB-4690-B788-CD773E1F9ED4}"/>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7801FB1-6739-4C4D-9C68-A88BC0A185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53A00FF-DF62-42B1-A2AE-806C95B098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59496B58-9E7E-422B-8214-2D2B30ECA1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8ECF90B-609A-4B8C-A73B-6F5FA08543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B57BB66B-3106-4BB7-847F-6CC4B4DE61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33564</xdr:rowOff>
    </xdr:from>
    <xdr:to>
      <xdr:col>85</xdr:col>
      <xdr:colOff>177800</xdr:colOff>
      <xdr:row>106</xdr:row>
      <xdr:rowOff>135164</xdr:rowOff>
    </xdr:to>
    <xdr:sp macro="" textlink="">
      <xdr:nvSpPr>
        <xdr:cNvPr id="826" name="楕円 825">
          <a:extLst>
            <a:ext uri="{FF2B5EF4-FFF2-40B4-BE49-F238E27FC236}">
              <a16:creationId xmlns:a16="http://schemas.microsoft.com/office/drawing/2014/main" id="{E150DAAE-5B11-45DF-9290-4384D143FF9C}"/>
            </a:ext>
          </a:extLst>
        </xdr:cNvPr>
        <xdr:cNvSpPr/>
      </xdr:nvSpPr>
      <xdr:spPr>
        <a:xfrm>
          <a:off x="16268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11991</xdr:rowOff>
    </xdr:from>
    <xdr:ext cx="405111" cy="259045"/>
    <xdr:sp macro="" textlink="">
      <xdr:nvSpPr>
        <xdr:cNvPr id="827" name="【庁舎】&#10;有形固定資産減価償却率該当値テキスト">
          <a:extLst>
            <a:ext uri="{FF2B5EF4-FFF2-40B4-BE49-F238E27FC236}">
              <a16:creationId xmlns:a16="http://schemas.microsoft.com/office/drawing/2014/main" id="{AC3208A7-DCD6-4462-BDB1-9397C857BEDB}"/>
            </a:ext>
          </a:extLst>
        </xdr:cNvPr>
        <xdr:cNvSpPr txBox="1"/>
      </xdr:nvSpPr>
      <xdr:spPr>
        <a:xfrm>
          <a:off x="16357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828" name="楕円 827">
          <a:extLst>
            <a:ext uri="{FF2B5EF4-FFF2-40B4-BE49-F238E27FC236}">
              <a16:creationId xmlns:a16="http://schemas.microsoft.com/office/drawing/2014/main" id="{0C9EDBDD-E9CA-4223-BB0C-259047E2A1DE}"/>
            </a:ext>
          </a:extLst>
        </xdr:cNvPr>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107</xdr:row>
      <xdr:rowOff>9252</xdr:rowOff>
    </xdr:to>
    <xdr:cxnSp macro="">
      <xdr:nvCxnSpPr>
        <xdr:cNvPr id="829" name="直線コネクタ 828">
          <a:extLst>
            <a:ext uri="{FF2B5EF4-FFF2-40B4-BE49-F238E27FC236}">
              <a16:creationId xmlns:a16="http://schemas.microsoft.com/office/drawing/2014/main" id="{1ECC84ED-5130-4546-828B-D4AF5A00192D}"/>
            </a:ext>
          </a:extLst>
        </xdr:cNvPr>
        <xdr:cNvCxnSpPr/>
      </xdr:nvCxnSpPr>
      <xdr:spPr>
        <a:xfrm flipV="1">
          <a:off x="15481300" y="18258064"/>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830" name="楕円 829">
          <a:extLst>
            <a:ext uri="{FF2B5EF4-FFF2-40B4-BE49-F238E27FC236}">
              <a16:creationId xmlns:a16="http://schemas.microsoft.com/office/drawing/2014/main" id="{9A4F9FBF-DBF9-4112-A978-A7A64C8DBF72}"/>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107</xdr:row>
      <xdr:rowOff>9252</xdr:rowOff>
    </xdr:to>
    <xdr:cxnSp macro="">
      <xdr:nvCxnSpPr>
        <xdr:cNvPr id="831" name="直線コネクタ 830">
          <a:extLst>
            <a:ext uri="{FF2B5EF4-FFF2-40B4-BE49-F238E27FC236}">
              <a16:creationId xmlns:a16="http://schemas.microsoft.com/office/drawing/2014/main" id="{0ECBB437-6DF8-4C3B-B627-1AB816A50E18}"/>
            </a:ext>
          </a:extLst>
        </xdr:cNvPr>
        <xdr:cNvCxnSpPr/>
      </xdr:nvCxnSpPr>
      <xdr:spPr>
        <a:xfrm>
          <a:off x="14592300" y="182188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832" name="楕円 831">
          <a:extLst>
            <a:ext uri="{FF2B5EF4-FFF2-40B4-BE49-F238E27FC236}">
              <a16:creationId xmlns:a16="http://schemas.microsoft.com/office/drawing/2014/main" id="{60F49A7E-6E28-4C2F-8EBE-0EC561DC4312}"/>
            </a:ext>
          </a:extLst>
        </xdr:cNvPr>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106</xdr:row>
      <xdr:rowOff>45176</xdr:rowOff>
    </xdr:to>
    <xdr:cxnSp macro="">
      <xdr:nvCxnSpPr>
        <xdr:cNvPr id="833" name="直線コネクタ 832">
          <a:extLst>
            <a:ext uri="{FF2B5EF4-FFF2-40B4-BE49-F238E27FC236}">
              <a16:creationId xmlns:a16="http://schemas.microsoft.com/office/drawing/2014/main" id="{DD8A7ED7-689D-45E9-99D5-38E1AD797D6A}"/>
            </a:ext>
          </a:extLst>
        </xdr:cNvPr>
        <xdr:cNvCxnSpPr/>
      </xdr:nvCxnSpPr>
      <xdr:spPr>
        <a:xfrm>
          <a:off x="13703300" y="1803926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834" name="n_1aveValue【庁舎】&#10;有形固定資産減価償却率">
          <a:extLst>
            <a:ext uri="{FF2B5EF4-FFF2-40B4-BE49-F238E27FC236}">
              <a16:creationId xmlns:a16="http://schemas.microsoft.com/office/drawing/2014/main" id="{E8B4DD8E-C3EE-4657-8A63-88C508E4C204}"/>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35" name="n_2aveValue【庁舎】&#10;有形固定資産減価償却率">
          <a:extLst>
            <a:ext uri="{FF2B5EF4-FFF2-40B4-BE49-F238E27FC236}">
              <a16:creationId xmlns:a16="http://schemas.microsoft.com/office/drawing/2014/main" id="{FD25B688-B699-48DA-8BD0-E352A1A84832}"/>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36" name="n_3aveValue【庁舎】&#10;有形固定資産減価償却率">
          <a:extLst>
            <a:ext uri="{FF2B5EF4-FFF2-40B4-BE49-F238E27FC236}">
              <a16:creationId xmlns:a16="http://schemas.microsoft.com/office/drawing/2014/main" id="{57C1607B-7F6D-4477-88A6-36AACF3BD6ED}"/>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37" name="n_4aveValue【庁舎】&#10;有形固定資産減価償却率">
          <a:extLst>
            <a:ext uri="{FF2B5EF4-FFF2-40B4-BE49-F238E27FC236}">
              <a16:creationId xmlns:a16="http://schemas.microsoft.com/office/drawing/2014/main" id="{31E162AE-07C4-4AA6-8660-489D5BD6BF66}"/>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838" name="n_1mainValue【庁舎】&#10;有形固定資産減価償却率">
          <a:extLst>
            <a:ext uri="{FF2B5EF4-FFF2-40B4-BE49-F238E27FC236}">
              <a16:creationId xmlns:a16="http://schemas.microsoft.com/office/drawing/2014/main" id="{C7495F64-0060-462A-A1F5-836B6ABA3BED}"/>
            </a:ext>
          </a:extLst>
        </xdr:cNvPr>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839" name="n_2mainValue【庁舎】&#10;有形固定資産減価償却率">
          <a:extLst>
            <a:ext uri="{FF2B5EF4-FFF2-40B4-BE49-F238E27FC236}">
              <a16:creationId xmlns:a16="http://schemas.microsoft.com/office/drawing/2014/main" id="{73A395F7-6043-48AC-949E-5EA7CB8164E9}"/>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78939</xdr:rowOff>
    </xdr:from>
    <xdr:ext cx="405111" cy="259045"/>
    <xdr:sp macro="" textlink="">
      <xdr:nvSpPr>
        <xdr:cNvPr id="840" name="n_3mainValue【庁舎】&#10;有形固定資産減価償却率">
          <a:extLst>
            <a:ext uri="{FF2B5EF4-FFF2-40B4-BE49-F238E27FC236}">
              <a16:creationId xmlns:a16="http://schemas.microsoft.com/office/drawing/2014/main" id="{C9A34D43-97F6-4F6F-A317-573F951584D6}"/>
            </a:ext>
          </a:extLst>
        </xdr:cNvPr>
        <xdr:cNvSpPr txBox="1"/>
      </xdr:nvSpPr>
      <xdr:spPr>
        <a:xfrm>
          <a:off x="13500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a:extLst>
            <a:ext uri="{FF2B5EF4-FFF2-40B4-BE49-F238E27FC236}">
              <a16:creationId xmlns:a16="http://schemas.microsoft.com/office/drawing/2014/main" id="{99217866-653B-4FE9-BB41-51BBD4674A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a:extLst>
            <a:ext uri="{FF2B5EF4-FFF2-40B4-BE49-F238E27FC236}">
              <a16:creationId xmlns:a16="http://schemas.microsoft.com/office/drawing/2014/main" id="{5B7A7F65-72D5-4392-96EA-5EB7449299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a:extLst>
            <a:ext uri="{FF2B5EF4-FFF2-40B4-BE49-F238E27FC236}">
              <a16:creationId xmlns:a16="http://schemas.microsoft.com/office/drawing/2014/main" id="{8862AB65-ECC4-4C8B-82D8-3DE1E11F4A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a:extLst>
            <a:ext uri="{FF2B5EF4-FFF2-40B4-BE49-F238E27FC236}">
              <a16:creationId xmlns:a16="http://schemas.microsoft.com/office/drawing/2014/main" id="{751A77B9-5669-471A-BB11-011B3C9FFA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a:extLst>
            <a:ext uri="{FF2B5EF4-FFF2-40B4-BE49-F238E27FC236}">
              <a16:creationId xmlns:a16="http://schemas.microsoft.com/office/drawing/2014/main" id="{BF5FBE51-D6D7-4B9D-BDD2-32C25C962F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a:extLst>
            <a:ext uri="{FF2B5EF4-FFF2-40B4-BE49-F238E27FC236}">
              <a16:creationId xmlns:a16="http://schemas.microsoft.com/office/drawing/2014/main" id="{0A826870-F151-426C-8F90-6A6F55113B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a:extLst>
            <a:ext uri="{FF2B5EF4-FFF2-40B4-BE49-F238E27FC236}">
              <a16:creationId xmlns:a16="http://schemas.microsoft.com/office/drawing/2014/main" id="{5EEB90E0-09E7-43F9-BEFB-233AC40CC5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a:extLst>
            <a:ext uri="{FF2B5EF4-FFF2-40B4-BE49-F238E27FC236}">
              <a16:creationId xmlns:a16="http://schemas.microsoft.com/office/drawing/2014/main" id="{E09F5DE7-C4A0-453A-AE01-0E6111B83C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a:extLst>
            <a:ext uri="{FF2B5EF4-FFF2-40B4-BE49-F238E27FC236}">
              <a16:creationId xmlns:a16="http://schemas.microsoft.com/office/drawing/2014/main" id="{6862F1D7-9CE4-4BD8-8A9F-EFFF9EE714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a:extLst>
            <a:ext uri="{FF2B5EF4-FFF2-40B4-BE49-F238E27FC236}">
              <a16:creationId xmlns:a16="http://schemas.microsoft.com/office/drawing/2014/main" id="{076AF42D-1143-43F8-99AB-06E8FE2002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1" name="直線コネクタ 850">
          <a:extLst>
            <a:ext uri="{FF2B5EF4-FFF2-40B4-BE49-F238E27FC236}">
              <a16:creationId xmlns:a16="http://schemas.microsoft.com/office/drawing/2014/main" id="{DF3AF507-004B-4592-8961-2D117A372F8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95C86007-49A2-4478-B3C4-343347224EF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3" name="直線コネクタ 852">
          <a:extLst>
            <a:ext uri="{FF2B5EF4-FFF2-40B4-BE49-F238E27FC236}">
              <a16:creationId xmlns:a16="http://schemas.microsoft.com/office/drawing/2014/main" id="{8A3922D9-79DD-4930-9D42-1E1FC488AE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4" name="テキスト ボックス 853">
          <a:extLst>
            <a:ext uri="{FF2B5EF4-FFF2-40B4-BE49-F238E27FC236}">
              <a16:creationId xmlns:a16="http://schemas.microsoft.com/office/drawing/2014/main" id="{331E950B-EFE3-432A-8A60-3E4A30EC71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5" name="直線コネクタ 854">
          <a:extLst>
            <a:ext uri="{FF2B5EF4-FFF2-40B4-BE49-F238E27FC236}">
              <a16:creationId xmlns:a16="http://schemas.microsoft.com/office/drawing/2014/main" id="{AD4DC3F0-247A-4BE3-9FD9-429E8D03010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6" name="テキスト ボックス 855">
          <a:extLst>
            <a:ext uri="{FF2B5EF4-FFF2-40B4-BE49-F238E27FC236}">
              <a16:creationId xmlns:a16="http://schemas.microsoft.com/office/drawing/2014/main" id="{C9761A3E-5913-46F5-804C-9D861828A08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7" name="直線コネクタ 856">
          <a:extLst>
            <a:ext uri="{FF2B5EF4-FFF2-40B4-BE49-F238E27FC236}">
              <a16:creationId xmlns:a16="http://schemas.microsoft.com/office/drawing/2014/main" id="{2E772EAB-C723-4F43-8D3B-A02F48BC1F3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8" name="テキスト ボックス 857">
          <a:extLst>
            <a:ext uri="{FF2B5EF4-FFF2-40B4-BE49-F238E27FC236}">
              <a16:creationId xmlns:a16="http://schemas.microsoft.com/office/drawing/2014/main" id="{EB3904F0-B1AA-429B-8F64-150C75717B8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9" name="直線コネクタ 858">
          <a:extLst>
            <a:ext uri="{FF2B5EF4-FFF2-40B4-BE49-F238E27FC236}">
              <a16:creationId xmlns:a16="http://schemas.microsoft.com/office/drawing/2014/main" id="{BA29371A-5F61-4EE6-A351-39AFBDDA0C5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0" name="テキスト ボックス 859">
          <a:extLst>
            <a:ext uri="{FF2B5EF4-FFF2-40B4-BE49-F238E27FC236}">
              <a16:creationId xmlns:a16="http://schemas.microsoft.com/office/drawing/2014/main" id="{32C11987-5D56-41E9-8CF0-BFD2E18D6C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1" name="直線コネクタ 860">
          <a:extLst>
            <a:ext uri="{FF2B5EF4-FFF2-40B4-BE49-F238E27FC236}">
              <a16:creationId xmlns:a16="http://schemas.microsoft.com/office/drawing/2014/main" id="{278A2E78-B6EA-460F-A731-D9B9E2D16FC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2" name="テキスト ボックス 861">
          <a:extLst>
            <a:ext uri="{FF2B5EF4-FFF2-40B4-BE49-F238E27FC236}">
              <a16:creationId xmlns:a16="http://schemas.microsoft.com/office/drawing/2014/main" id="{1192B967-BEBA-4470-8DA3-D3A5BC8EA06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a:extLst>
            <a:ext uri="{FF2B5EF4-FFF2-40B4-BE49-F238E27FC236}">
              <a16:creationId xmlns:a16="http://schemas.microsoft.com/office/drawing/2014/main" id="{FD1C0B60-9E12-4452-91B1-9FF1D75EAE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a:extLst>
            <a:ext uri="{FF2B5EF4-FFF2-40B4-BE49-F238E27FC236}">
              <a16:creationId xmlns:a16="http://schemas.microsoft.com/office/drawing/2014/main" id="{AFF14DB6-938B-41E1-85C1-6DAC4B2088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a:extLst>
            <a:ext uri="{FF2B5EF4-FFF2-40B4-BE49-F238E27FC236}">
              <a16:creationId xmlns:a16="http://schemas.microsoft.com/office/drawing/2014/main" id="{4103F4F8-9F4C-48B7-B13B-8333045A99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66" name="直線コネクタ 865">
          <a:extLst>
            <a:ext uri="{FF2B5EF4-FFF2-40B4-BE49-F238E27FC236}">
              <a16:creationId xmlns:a16="http://schemas.microsoft.com/office/drawing/2014/main" id="{5775E83D-AF00-4907-8940-860D18A4EB1F}"/>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67" name="【庁舎】&#10;一人当たり面積最小値テキスト">
          <a:extLst>
            <a:ext uri="{FF2B5EF4-FFF2-40B4-BE49-F238E27FC236}">
              <a16:creationId xmlns:a16="http://schemas.microsoft.com/office/drawing/2014/main" id="{7F7ECB16-5B04-4EC6-B4D0-E3582A62592E}"/>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68" name="直線コネクタ 867">
          <a:extLst>
            <a:ext uri="{FF2B5EF4-FFF2-40B4-BE49-F238E27FC236}">
              <a16:creationId xmlns:a16="http://schemas.microsoft.com/office/drawing/2014/main" id="{74AD7FB3-5CDC-446A-B4F4-46ABE080A204}"/>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69" name="【庁舎】&#10;一人当たり面積最大値テキスト">
          <a:extLst>
            <a:ext uri="{FF2B5EF4-FFF2-40B4-BE49-F238E27FC236}">
              <a16:creationId xmlns:a16="http://schemas.microsoft.com/office/drawing/2014/main" id="{2363E5F7-2F99-4810-9BAB-DA2F7A25E338}"/>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70" name="直線コネクタ 869">
          <a:extLst>
            <a:ext uri="{FF2B5EF4-FFF2-40B4-BE49-F238E27FC236}">
              <a16:creationId xmlns:a16="http://schemas.microsoft.com/office/drawing/2014/main" id="{B9D23BDF-1ABF-4393-A9DD-6ACE4A99DA7D}"/>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871" name="【庁舎】&#10;一人当たり面積平均値テキスト">
          <a:extLst>
            <a:ext uri="{FF2B5EF4-FFF2-40B4-BE49-F238E27FC236}">
              <a16:creationId xmlns:a16="http://schemas.microsoft.com/office/drawing/2014/main" id="{D50066AC-A191-4F1A-9CB5-033178123F4E}"/>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72" name="フローチャート: 判断 871">
          <a:extLst>
            <a:ext uri="{FF2B5EF4-FFF2-40B4-BE49-F238E27FC236}">
              <a16:creationId xmlns:a16="http://schemas.microsoft.com/office/drawing/2014/main" id="{024405CB-14D6-4231-95FC-583DA20BB401}"/>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73" name="フローチャート: 判断 872">
          <a:extLst>
            <a:ext uri="{FF2B5EF4-FFF2-40B4-BE49-F238E27FC236}">
              <a16:creationId xmlns:a16="http://schemas.microsoft.com/office/drawing/2014/main" id="{2D97A7BC-5867-4D97-88E7-AAB6B858F71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74" name="フローチャート: 判断 873">
          <a:extLst>
            <a:ext uri="{FF2B5EF4-FFF2-40B4-BE49-F238E27FC236}">
              <a16:creationId xmlns:a16="http://schemas.microsoft.com/office/drawing/2014/main" id="{F22D861E-48AD-46AA-8D35-CE9A056C8466}"/>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75" name="フローチャート: 判断 874">
          <a:extLst>
            <a:ext uri="{FF2B5EF4-FFF2-40B4-BE49-F238E27FC236}">
              <a16:creationId xmlns:a16="http://schemas.microsoft.com/office/drawing/2014/main" id="{0A2016CB-E58A-4793-98DB-DF0A4BA067DF}"/>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76" name="フローチャート: 判断 875">
          <a:extLst>
            <a:ext uri="{FF2B5EF4-FFF2-40B4-BE49-F238E27FC236}">
              <a16:creationId xmlns:a16="http://schemas.microsoft.com/office/drawing/2014/main" id="{2B17B406-1FE5-4B9F-88D6-5309FCC7330F}"/>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FC12063-90E5-4D15-9664-614A8FCD15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6E4FC6F-310A-4611-9E83-79FD921AED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5465937-F123-4AC4-B187-5BC4FACF0C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6171D96-CF6D-4B92-976F-73E1F69EAC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F6123D7-E01D-42BA-8C8B-7C42A80DCD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37374</xdr:rowOff>
    </xdr:from>
    <xdr:to>
      <xdr:col>116</xdr:col>
      <xdr:colOff>114300</xdr:colOff>
      <xdr:row>104</xdr:row>
      <xdr:rowOff>138974</xdr:rowOff>
    </xdr:to>
    <xdr:sp macro="" textlink="">
      <xdr:nvSpPr>
        <xdr:cNvPr id="882" name="楕円 881">
          <a:extLst>
            <a:ext uri="{FF2B5EF4-FFF2-40B4-BE49-F238E27FC236}">
              <a16:creationId xmlns:a16="http://schemas.microsoft.com/office/drawing/2014/main" id="{74500439-C9C5-4883-A484-AAA3636D00DE}"/>
            </a:ext>
          </a:extLst>
        </xdr:cNvPr>
        <xdr:cNvSpPr/>
      </xdr:nvSpPr>
      <xdr:spPr>
        <a:xfrm>
          <a:off x="22110700" y="178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60251</xdr:rowOff>
    </xdr:from>
    <xdr:ext cx="469744" cy="259045"/>
    <xdr:sp macro="" textlink="">
      <xdr:nvSpPr>
        <xdr:cNvPr id="883" name="【庁舎】&#10;一人当たり面積該当値テキスト">
          <a:extLst>
            <a:ext uri="{FF2B5EF4-FFF2-40B4-BE49-F238E27FC236}">
              <a16:creationId xmlns:a16="http://schemas.microsoft.com/office/drawing/2014/main" id="{2942CE8D-D39D-4F1E-BC29-6CBA396F85D8}"/>
            </a:ext>
          </a:extLst>
        </xdr:cNvPr>
        <xdr:cNvSpPr txBox="1"/>
      </xdr:nvSpPr>
      <xdr:spPr>
        <a:xfrm>
          <a:off x="22199600"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884" name="楕円 883">
          <a:extLst>
            <a:ext uri="{FF2B5EF4-FFF2-40B4-BE49-F238E27FC236}">
              <a16:creationId xmlns:a16="http://schemas.microsoft.com/office/drawing/2014/main" id="{958F9064-6D36-487D-A387-C3F590780B38}"/>
            </a:ext>
          </a:extLst>
        </xdr:cNvPr>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88174</xdr:rowOff>
    </xdr:from>
    <xdr:to>
      <xdr:col>116</xdr:col>
      <xdr:colOff>63500</xdr:colOff>
      <xdr:row>104</xdr:row>
      <xdr:rowOff>137161</xdr:rowOff>
    </xdr:to>
    <xdr:cxnSp macro="">
      <xdr:nvCxnSpPr>
        <xdr:cNvPr id="885" name="直線コネクタ 884">
          <a:extLst>
            <a:ext uri="{FF2B5EF4-FFF2-40B4-BE49-F238E27FC236}">
              <a16:creationId xmlns:a16="http://schemas.microsoft.com/office/drawing/2014/main" id="{9AEAAA2B-4426-4490-9CE3-B68EB1B668E6}"/>
            </a:ext>
          </a:extLst>
        </xdr:cNvPr>
        <xdr:cNvCxnSpPr/>
      </xdr:nvCxnSpPr>
      <xdr:spPr>
        <a:xfrm flipV="1">
          <a:off x="21323300" y="179189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886" name="楕円 885">
          <a:extLst>
            <a:ext uri="{FF2B5EF4-FFF2-40B4-BE49-F238E27FC236}">
              <a16:creationId xmlns:a16="http://schemas.microsoft.com/office/drawing/2014/main" id="{78CD4962-BE7B-4252-B479-DB08C7371EFD}"/>
            </a:ext>
          </a:extLst>
        </xdr:cNvPr>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138249</xdr:rowOff>
    </xdr:to>
    <xdr:cxnSp macro="">
      <xdr:nvCxnSpPr>
        <xdr:cNvPr id="887" name="直線コネクタ 886">
          <a:extLst>
            <a:ext uri="{FF2B5EF4-FFF2-40B4-BE49-F238E27FC236}">
              <a16:creationId xmlns:a16="http://schemas.microsoft.com/office/drawing/2014/main" id="{EC26194D-B49D-4A6E-842F-49515BD70EC5}"/>
            </a:ext>
          </a:extLst>
        </xdr:cNvPr>
        <xdr:cNvCxnSpPr/>
      </xdr:nvCxnSpPr>
      <xdr:spPr>
        <a:xfrm flipV="1">
          <a:off x="20434300" y="179679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888" name="楕円 887">
          <a:extLst>
            <a:ext uri="{FF2B5EF4-FFF2-40B4-BE49-F238E27FC236}">
              <a16:creationId xmlns:a16="http://schemas.microsoft.com/office/drawing/2014/main" id="{6304D80F-F781-4B1B-A469-10C62E79A9D3}"/>
            </a:ext>
          </a:extLst>
        </xdr:cNvPr>
        <xdr:cNvSpPr/>
      </xdr:nvSpPr>
      <xdr:spPr>
        <a:xfrm>
          <a:off x="19494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105</xdr:row>
      <xdr:rowOff>60416</xdr:rowOff>
    </xdr:to>
    <xdr:cxnSp macro="">
      <xdr:nvCxnSpPr>
        <xdr:cNvPr id="889" name="直線コネクタ 888">
          <a:extLst>
            <a:ext uri="{FF2B5EF4-FFF2-40B4-BE49-F238E27FC236}">
              <a16:creationId xmlns:a16="http://schemas.microsoft.com/office/drawing/2014/main" id="{DF4B6F0C-9722-4F7B-B048-F0A12BEDBB04}"/>
            </a:ext>
          </a:extLst>
        </xdr:cNvPr>
        <xdr:cNvCxnSpPr/>
      </xdr:nvCxnSpPr>
      <xdr:spPr>
        <a:xfrm flipV="1">
          <a:off x="19545300" y="17969049"/>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890" name="n_1aveValue【庁舎】&#10;一人当たり面積">
          <a:extLst>
            <a:ext uri="{FF2B5EF4-FFF2-40B4-BE49-F238E27FC236}">
              <a16:creationId xmlns:a16="http://schemas.microsoft.com/office/drawing/2014/main" id="{9A2736C7-9805-4FA3-9F69-D13745B323B2}"/>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891" name="n_2aveValue【庁舎】&#10;一人当たり面積">
          <a:extLst>
            <a:ext uri="{FF2B5EF4-FFF2-40B4-BE49-F238E27FC236}">
              <a16:creationId xmlns:a16="http://schemas.microsoft.com/office/drawing/2014/main" id="{7F5F6BBA-7A1A-49EC-9A93-B3BABD9C5A6B}"/>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892" name="n_3aveValue【庁舎】&#10;一人当たり面積">
          <a:extLst>
            <a:ext uri="{FF2B5EF4-FFF2-40B4-BE49-F238E27FC236}">
              <a16:creationId xmlns:a16="http://schemas.microsoft.com/office/drawing/2014/main" id="{1663BCB5-6C81-44BF-BCC7-DAA951E3BD8A}"/>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93" name="n_4aveValue【庁舎】&#10;一人当たり面積">
          <a:extLst>
            <a:ext uri="{FF2B5EF4-FFF2-40B4-BE49-F238E27FC236}">
              <a16:creationId xmlns:a16="http://schemas.microsoft.com/office/drawing/2014/main" id="{FE8871E1-BA68-4FAB-AA3A-B6B788D34EDB}"/>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894" name="n_1mainValue【庁舎】&#10;一人当たり面積">
          <a:extLst>
            <a:ext uri="{FF2B5EF4-FFF2-40B4-BE49-F238E27FC236}">
              <a16:creationId xmlns:a16="http://schemas.microsoft.com/office/drawing/2014/main" id="{4DAE1CA8-C0F8-4EED-8B57-48B843996F7D}"/>
            </a:ext>
          </a:extLst>
        </xdr:cNvPr>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895" name="n_2mainValue【庁舎】&#10;一人当たり面積">
          <a:extLst>
            <a:ext uri="{FF2B5EF4-FFF2-40B4-BE49-F238E27FC236}">
              <a16:creationId xmlns:a16="http://schemas.microsoft.com/office/drawing/2014/main" id="{409F62AF-DC63-4DAB-8E7C-DDF87225E97E}"/>
            </a:ext>
          </a:extLst>
        </xdr:cNvPr>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896" name="n_3mainValue【庁舎】&#10;一人当たり面積">
          <a:extLst>
            <a:ext uri="{FF2B5EF4-FFF2-40B4-BE49-F238E27FC236}">
              <a16:creationId xmlns:a16="http://schemas.microsoft.com/office/drawing/2014/main" id="{361B0399-6843-480D-B782-488AA2D93F30}"/>
            </a:ext>
          </a:extLst>
        </xdr:cNvPr>
        <xdr:cNvSpPr txBox="1"/>
      </xdr:nvSpPr>
      <xdr:spPr>
        <a:xfrm>
          <a:off x="19310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a:extLst>
            <a:ext uri="{FF2B5EF4-FFF2-40B4-BE49-F238E27FC236}">
              <a16:creationId xmlns:a16="http://schemas.microsoft.com/office/drawing/2014/main" id="{5451CC95-2B7F-42BC-838D-C4EEE07BAA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a:extLst>
            <a:ext uri="{FF2B5EF4-FFF2-40B4-BE49-F238E27FC236}">
              <a16:creationId xmlns:a16="http://schemas.microsoft.com/office/drawing/2014/main" id="{3F12CC8E-1EA8-43E1-8F9E-0FAC293C12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a:extLst>
            <a:ext uri="{FF2B5EF4-FFF2-40B4-BE49-F238E27FC236}">
              <a16:creationId xmlns:a16="http://schemas.microsoft.com/office/drawing/2014/main" id="{D5D47D48-8A91-4438-8F7C-C52722F35D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本庁舎は、昭和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年度に建設され、法定耐用年数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年に近づいている。平成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地球温暖化防止対策（二酸化炭素の削減）とエネルギー使用量の削減（ランニングコストの削減）、町民が安全に利用できるよう、劣化・損傷などにより安全面での危険性が認められた箇所を優先的に修繕するため、老朽化した空調・水道・電気設備の更新を行い、光熱水費の縮減、使用年数の延長、保全費用の平準化を図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柿木庁舎は、平成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年度に建設され、大規模修繕の実施目安とされる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年が近づいてきている。本庁舎同様、平成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年度に予防保全的に空調・電気設備の更新を行い、光熱水費の縮減、使用年数の延長、保全費用の平準化を図った。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施設類型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の対象施設である地域資源総合管理施設（ふれあい会館）は、平成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年度に建設され、大規模修繕の実施目安とされる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年が近づいてきている。令和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年度にレジリエンス強化型ＺＥＢ化工事を実施し、老朽化した空調・電気設備の更新する予定である。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政改革計画・財政健全化計画に沿った「住民参画と協働による、更なる質の高い最適化した行政サービスの実現」及び「自立し、持続可能で、透明な財政運営を目指して」の基本方針を達成するため、全庁的な事務事業の見直しによる歳出削減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児童福祉関連の扶助費の増加、特別会計への繰出金の増加、過去の普通建設事業に伴う地方債借入による公債費の増加等により、経常経費が増加傾向にある。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町税増収が期待できない一方で、扶助費等が年々増加する状況等から、財政の硬直化が進んでいる。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事業見直しを進める中で経常経費の削減を進めていくとともに、繰上償還等を検討し、公債費の抑制・縮減に努める。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1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073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073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5156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決算額は前年度から</a:t>
          </a:r>
          <a:r>
            <a:rPr kumimoji="1" lang="en-US" altLang="ja-JP" sz="1300">
              <a:latin typeface="ＭＳ Ｐゴシック" panose="020B0600070205080204" pitchFamily="50" charset="-128"/>
              <a:ea typeface="ＭＳ Ｐゴシック" panose="020B0600070205080204" pitchFamily="50" charset="-128"/>
            </a:rPr>
            <a:t>21,513</a:t>
          </a:r>
          <a:r>
            <a:rPr kumimoji="1" lang="ja-JP" altLang="en-US" sz="1300">
              <a:latin typeface="ＭＳ Ｐゴシック" panose="020B0600070205080204" pitchFamily="50" charset="-128"/>
              <a:ea typeface="ＭＳ Ｐゴシック" panose="020B0600070205080204" pitchFamily="50" charset="-128"/>
            </a:rPr>
            <a:t>円増加し、県平均や類似団体平均を上回っている。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人件費は、会計年度任用職員制度導入等により、前年度と比較して</a:t>
          </a:r>
          <a:r>
            <a:rPr kumimoji="1" lang="en-US" altLang="ja-JP" sz="1300">
              <a:latin typeface="ＭＳ Ｐゴシック" panose="020B0600070205080204" pitchFamily="50" charset="-128"/>
              <a:ea typeface="ＭＳ Ｐゴシック" panose="020B0600070205080204" pitchFamily="50" charset="-128"/>
            </a:rPr>
            <a:t>53,944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物件費は、新型コロナウイルス感染症の影響等により、前年度と比較して</a:t>
          </a:r>
          <a:r>
            <a:rPr kumimoji="1" lang="en-US" altLang="ja-JP" sz="1300">
              <a:latin typeface="ＭＳ Ｐゴシック" panose="020B0600070205080204" pitchFamily="50" charset="-128"/>
              <a:ea typeface="ＭＳ Ｐゴシック" panose="020B0600070205080204" pitchFamily="50" charset="-128"/>
            </a:rPr>
            <a:t>38,248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施策や事務事業を厳選し最適化すべく、限られた行政資源の効率化に努める。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43532</xdr:rowOff>
    </xdr:from>
    <xdr:to>
      <xdr:col>23</xdr:col>
      <xdr:colOff>133350</xdr:colOff>
      <xdr:row>84</xdr:row>
      <xdr:rowOff>117690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45332"/>
          <a:ext cx="8382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162558</xdr:rowOff>
    </xdr:from>
    <xdr:to>
      <xdr:col>19</xdr:col>
      <xdr:colOff>133350</xdr:colOff>
      <xdr:row>84</xdr:row>
      <xdr:rowOff>43532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92908"/>
          <a:ext cx="889000" cy="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144036</xdr:rowOff>
    </xdr:from>
    <xdr:to>
      <xdr:col>15</xdr:col>
      <xdr:colOff>82550</xdr:colOff>
      <xdr:row>83</xdr:row>
      <xdr:rowOff>162558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74386"/>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116111</xdr:rowOff>
    </xdr:from>
    <xdr:to>
      <xdr:col>11</xdr:col>
      <xdr:colOff>31750</xdr:colOff>
      <xdr:row>83</xdr:row>
      <xdr:rowOff>144036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46461"/>
          <a:ext cx="889000" cy="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66890</xdr:rowOff>
    </xdr:from>
    <xdr:to>
      <xdr:col>23</xdr:col>
      <xdr:colOff>184150</xdr:colOff>
      <xdr:row>84</xdr:row>
      <xdr:rowOff>168490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38967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164182</xdr:rowOff>
    </xdr:from>
    <xdr:to>
      <xdr:col>19</xdr:col>
      <xdr:colOff>184150</xdr:colOff>
      <xdr:row>84</xdr:row>
      <xdr:rowOff>94332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79109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8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111758</xdr:rowOff>
    </xdr:from>
    <xdr:to>
      <xdr:col>15</xdr:col>
      <xdr:colOff>133350</xdr:colOff>
      <xdr:row>84</xdr:row>
      <xdr:rowOff>41908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26685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93236</xdr:rowOff>
    </xdr:from>
    <xdr:to>
      <xdr:col>11</xdr:col>
      <xdr:colOff>82550</xdr:colOff>
      <xdr:row>84</xdr:row>
      <xdr:rowOff>23386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0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65311</xdr:rowOff>
    </xdr:from>
    <xdr:to>
      <xdr:col>7</xdr:col>
      <xdr:colOff>31750</xdr:colOff>
      <xdr:row>83</xdr:row>
      <xdr:rowOff>166911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となった。この数値は、類似団体平均、全国町村平均を上回っている。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990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89</xdr:row>
      <xdr:rowOff>907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89</xdr:row>
      <xdr:rowOff>907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156305</xdr:rowOff>
    </xdr:from>
    <xdr:to>
      <xdr:col>81</xdr:col>
      <xdr:colOff>44450</xdr:colOff>
      <xdr:row>61</xdr:row>
      <xdr:rowOff>14415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43305"/>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155099</xdr:rowOff>
    </xdr:from>
    <xdr:to>
      <xdr:col>77</xdr:col>
      <xdr:colOff>44450</xdr:colOff>
      <xdr:row>60</xdr:row>
      <xdr:rowOff>156305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4209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155099</xdr:rowOff>
    </xdr:from>
    <xdr:to>
      <xdr:col>72</xdr:col>
      <xdr:colOff>203200</xdr:colOff>
      <xdr:row>60</xdr:row>
      <xdr:rowOff>156908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4209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130969</xdr:rowOff>
    </xdr:from>
    <xdr:to>
      <xdr:col>68</xdr:col>
      <xdr:colOff>152400</xdr:colOff>
      <xdr:row>60</xdr:row>
      <xdr:rowOff>156908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17969"/>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135065</xdr:rowOff>
    </xdr:from>
    <xdr:to>
      <xdr:col>81</xdr:col>
      <xdr:colOff>95250</xdr:colOff>
      <xdr:row>61</xdr:row>
      <xdr:rowOff>65215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107142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105505</xdr:rowOff>
    </xdr:from>
    <xdr:to>
      <xdr:col>77</xdr:col>
      <xdr:colOff>95250</xdr:colOff>
      <xdr:row>61</xdr:row>
      <xdr:rowOff>35655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20432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7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104299</xdr:rowOff>
    </xdr:from>
    <xdr:to>
      <xdr:col>73</xdr:col>
      <xdr:colOff>44450</xdr:colOff>
      <xdr:row>61</xdr:row>
      <xdr:rowOff>34449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19226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7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106108</xdr:rowOff>
    </xdr:from>
    <xdr:to>
      <xdr:col>68</xdr:col>
      <xdr:colOff>203200</xdr:colOff>
      <xdr:row>61</xdr:row>
      <xdr:rowOff>36258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21035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7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80169</xdr:rowOff>
    </xdr:from>
    <xdr:to>
      <xdr:col>64</xdr:col>
      <xdr:colOff>152400</xdr:colOff>
      <xdr:row>61</xdr:row>
      <xdr:rowOff>10319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166546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5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県平均及び類似団体平均は下回っていものの年々悪化傾向にある。</a:t>
          </a:r>
        </a:p>
        <a:p>
          <a:r>
            <a:rPr kumimoji="1" lang="ja-JP" altLang="en-US" sz="1300">
              <a:latin typeface="ＭＳ Ｐゴシック" panose="020B0600070205080204" pitchFamily="50" charset="-128"/>
              <a:ea typeface="ＭＳ Ｐゴシック" panose="020B0600070205080204" pitchFamily="50" charset="-128"/>
            </a:rPr>
            <a:t>　単年度比較すると、</a:t>
          </a:r>
          <a:r>
            <a:rPr kumimoji="1" lang="en-US" altLang="ja-JP" sz="1300">
              <a:latin typeface="ＭＳ Ｐゴシック" panose="020B0600070205080204" pitchFamily="50" charset="-128"/>
              <a:ea typeface="ＭＳ Ｐゴシック" panose="020B0600070205080204" pitchFamily="50" charset="-128"/>
            </a:rPr>
            <a:t>H29 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 6.8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 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％と推移しており、これは普通建設事業に伴う地方債借入により元利償還金が増加していること、合併算定替による段階的な引き下げによる普通交付税が減少したことが要因である。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今後も、さらなる上昇することが見込まれるため、新規地方債発行額の抑制に努めながら、繰上償還を検討する。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116417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815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19896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県平均は下回っているものの類似団体平均を大き上回っている。</a:t>
          </a:r>
        </a:p>
        <a:p>
          <a:r>
            <a:rPr kumimoji="1" lang="ja-JP" altLang="en-US" sz="1300">
              <a:latin typeface="ＭＳ Ｐゴシック" panose="020B0600070205080204" pitchFamily="50" charset="-128"/>
              <a:ea typeface="ＭＳ Ｐゴシック" panose="020B0600070205080204" pitchFamily="50" charset="-128"/>
            </a:rPr>
            <a:t>　本年度は、繰上償還により地方債残高が前年度と比較して</a:t>
          </a:r>
          <a:r>
            <a:rPr kumimoji="1" lang="en-US" altLang="ja-JP" sz="1300">
              <a:latin typeface="ＭＳ Ｐゴシック" panose="020B0600070205080204" pitchFamily="50" charset="-128"/>
              <a:ea typeface="ＭＳ Ｐゴシック" panose="020B0600070205080204" pitchFamily="50" charset="-128"/>
            </a:rPr>
            <a:t>112,588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％）減少したこと、下水道事業等に係る公営企業債等繰入見込額が同</a:t>
          </a:r>
          <a:r>
            <a:rPr kumimoji="1" lang="en-US" altLang="ja-JP" sz="1300">
              <a:latin typeface="ＭＳ Ｐゴシック" panose="020B0600070205080204" pitchFamily="50" charset="-128"/>
              <a:ea typeface="ＭＳ Ｐゴシック" panose="020B0600070205080204" pitchFamily="50" charset="-128"/>
            </a:rPr>
            <a:t>246,924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％）減少したこと等が大きな減少要因となっている。</a:t>
          </a:r>
        </a:p>
        <a:p>
          <a:r>
            <a:rPr kumimoji="1" lang="ja-JP" altLang="en-US" sz="1300">
              <a:latin typeface="ＭＳ Ｐゴシック" panose="020B0600070205080204" pitchFamily="50" charset="-128"/>
              <a:ea typeface="ＭＳ Ｐゴシック" panose="020B0600070205080204" pitchFamily="50" charset="-128"/>
            </a:rPr>
            <a:t>　来年度以降、地方創生事業及び地域医療対策事業に充当するため充当可能基金の減少が続き、比率が悪化すると見込まれるため行政コストの削減に努める。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60198</xdr:rowOff>
    </xdr:from>
    <xdr:to>
      <xdr:col>81</xdr:col>
      <xdr:colOff>44450</xdr:colOff>
      <xdr:row>17</xdr:row>
      <xdr:rowOff>11007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03398"/>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59394</xdr:rowOff>
    </xdr:from>
    <xdr:to>
      <xdr:col>77</xdr:col>
      <xdr:colOff>44450</xdr:colOff>
      <xdr:row>17</xdr:row>
      <xdr:rowOff>11007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802594"/>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124672</xdr:rowOff>
    </xdr:from>
    <xdr:to>
      <xdr:col>72</xdr:col>
      <xdr:colOff>203200</xdr:colOff>
      <xdr:row>16</xdr:row>
      <xdr:rowOff>59394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9642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82846</xdr:rowOff>
    </xdr:from>
    <xdr:to>
      <xdr:col>68</xdr:col>
      <xdr:colOff>152400</xdr:colOff>
      <xdr:row>15</xdr:row>
      <xdr:rowOff>124672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54596"/>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9398</xdr:rowOff>
    </xdr:from>
    <xdr:to>
      <xdr:col>81</xdr:col>
      <xdr:colOff>95250</xdr:colOff>
      <xdr:row>16</xdr:row>
      <xdr:rowOff>110998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152925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131657</xdr:rowOff>
    </xdr:from>
    <xdr:to>
      <xdr:col>77</xdr:col>
      <xdr:colOff>95250</xdr:colOff>
      <xdr:row>17</xdr:row>
      <xdr:rowOff>61807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46584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6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8594</xdr:rowOff>
    </xdr:from>
    <xdr:to>
      <xdr:col>73</xdr:col>
      <xdr:colOff>44450</xdr:colOff>
      <xdr:row>16</xdr:row>
      <xdr:rowOff>110194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94971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73872</xdr:rowOff>
    </xdr:from>
    <xdr:to>
      <xdr:col>68</xdr:col>
      <xdr:colOff>203200</xdr:colOff>
      <xdr:row>16</xdr:row>
      <xdr:rowOff>4022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160249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32046</xdr:rowOff>
    </xdr:from>
    <xdr:to>
      <xdr:col>64</xdr:col>
      <xdr:colOff>152400</xdr:colOff>
      <xdr:row>15</xdr:row>
      <xdr:rowOff>133646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118423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人件費の割合は、類似団体平均と比較して高めの傾向である。近年は同程度の水準で推移しているものの、最小の経費で最大の効果を挙げること、常に組織及び運営の合理化に努めること、そして職員数を厳格に管理することは行政の使命であり、住民ニーズに対応した経営体としての組織のあり方が求められていることを踏まえ、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7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％となったものの、類似団体平均や県平均よりも高い水準である。</a:t>
          </a:r>
        </a:p>
        <a:p>
          <a:r>
            <a:rPr kumimoji="1" lang="ja-JP" altLang="en-US" sz="1300">
              <a:latin typeface="ＭＳ Ｐゴシック" panose="020B0600070205080204" pitchFamily="50" charset="-128"/>
              <a:ea typeface="ＭＳ Ｐゴシック" panose="020B0600070205080204" pitchFamily="50" charset="-128"/>
            </a:rPr>
            <a:t>　要因としては、新型コロナウイルス感染症の影響により出張旅費等が減少したためである。</a:t>
          </a:r>
        </a:p>
        <a:p>
          <a:r>
            <a:rPr kumimoji="1" lang="ja-JP" altLang="en-US" sz="1300">
              <a:latin typeface="ＭＳ Ｐゴシック" panose="020B0600070205080204" pitchFamily="50" charset="-128"/>
              <a:ea typeface="ＭＳ Ｐゴシック" panose="020B0600070205080204" pitchFamily="50" charset="-128"/>
            </a:rPr>
            <a:t>　今後、電算システムリース料等関連経費の増加が見込まれるため、住民満足度の向上と行政コストの削減に努める。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3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a:t>
          </a:r>
        </a:p>
        <a:p>
          <a:r>
            <a:rPr kumimoji="1" lang="ja-JP" altLang="en-US" sz="1300">
              <a:latin typeface="ＭＳ Ｐゴシック" panose="020B0600070205080204" pitchFamily="50" charset="-128"/>
              <a:ea typeface="ＭＳ Ｐゴシック" panose="020B0600070205080204" pitchFamily="50" charset="-128"/>
            </a:rPr>
            <a:t>　要因としては、保育料の無償化、高校卒業までの子ども医療費の全額助成、福祉事務所設置による生活扶助費等が考えられる。</a:t>
          </a:r>
        </a:p>
        <a:p>
          <a:r>
            <a:rPr kumimoji="1" lang="ja-JP" altLang="en-US" sz="1300">
              <a:latin typeface="ＭＳ Ｐゴシック" panose="020B0600070205080204" pitchFamily="50" charset="-128"/>
              <a:ea typeface="ＭＳ Ｐゴシック" panose="020B0600070205080204" pitchFamily="50" charset="-128"/>
            </a:rPr>
            <a:t>　障がい福祉サービスの利用者が増加傾向にあるため、自立支援給付費が大きく増加しており、今後も利用者は増加すると見込まれる。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299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149860</xdr:rowOff>
    </xdr:from>
    <xdr:to>
      <xdr:col>19</xdr:col>
      <xdr:colOff>187325</xdr:colOff>
      <xdr:row>60</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149860</xdr:rowOff>
    </xdr:from>
    <xdr:to>
      <xdr:col>15</xdr:col>
      <xdr:colOff>98425</xdr:colOff>
      <xdr:row>61</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61</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22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99060</xdr:rowOff>
    </xdr:from>
    <xdr:to>
      <xdr:col>20</xdr:col>
      <xdr:colOff>38100</xdr:colOff>
      <xdr:row>61</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13987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99060</xdr:rowOff>
    </xdr:from>
    <xdr:to>
      <xdr:col>15</xdr:col>
      <xdr:colOff>149225</xdr:colOff>
      <xdr:row>61</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121920</xdr:rowOff>
    </xdr:from>
    <xdr:to>
      <xdr:col>11</xdr:col>
      <xdr:colOff>60325</xdr:colOff>
      <xdr:row>61</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また、下水道事業特別会計及び農業集落排水事業特別会計への繰出金も財政を圧迫している。</a:t>
          </a:r>
        </a:p>
        <a:p>
          <a:r>
            <a:rPr kumimoji="1" lang="ja-JP" altLang="en-US" sz="1300">
              <a:latin typeface="ＭＳ Ｐゴシック" panose="020B0600070205080204" pitchFamily="50" charset="-128"/>
              <a:ea typeface="ＭＳ Ｐゴシック" panose="020B0600070205080204" pitchFamily="50" charset="-128"/>
            </a:rPr>
            <a:t>　一般会計からの繰出金を抑制できるよう、保険税等の収納確保、医療及び介護費の適正化対策、受益者負担の見直し等に努める。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等県内の他市町村に比べて多くの事務を一部事務組合で運営し、負担金として支出するため、県平均</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％よりも高い水準である。</a:t>
          </a:r>
        </a:p>
        <a:p>
          <a:r>
            <a:rPr kumimoji="1" lang="ja-JP" altLang="en-US" sz="1300">
              <a:latin typeface="ＭＳ Ｐゴシック" panose="020B0600070205080204" pitchFamily="50" charset="-128"/>
              <a:ea typeface="ＭＳ Ｐゴシック" panose="020B0600070205080204" pitchFamily="50" charset="-128"/>
            </a:rPr>
            <a:t>　増加要因としては、特別定額給付金事業（</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百万円）による補助交付金が増加したためである。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489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48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986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過去に実施した大型普通建設事業に伴う地方債（合併特例事業債、過疎対策事業債）借入による元利償還が開始となり、前年度より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度まで数値は横ばい傾向にあったが、新規地方債発行の増加により地方債残高は増加に転じており、今後公債費は増加することが確実であり、事業の必要性や事業効果を考慮し、起債に大きく依存することがないように、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108713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498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76708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263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％となり、類似団体平均とほぼ同水準で推移している。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近年は児童福祉費及び高齢者福祉費等の社会保障関係経費が増大している。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40132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061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703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168148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82316</xdr:rowOff>
    </xdr:from>
    <xdr:to>
      <xdr:col>29</xdr:col>
      <xdr:colOff>127000</xdr:colOff>
      <xdr:row>14</xdr:row>
      <xdr:rowOff>161101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30241"/>
          <a:ext cx="6477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161101</xdr:rowOff>
    </xdr:from>
    <xdr:to>
      <xdr:col>26</xdr:col>
      <xdr:colOff>50800</xdr:colOff>
      <xdr:row>15</xdr:row>
      <xdr:rowOff>14541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09026"/>
          <a:ext cx="698500" cy="2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14541</xdr:rowOff>
    </xdr:from>
    <xdr:to>
      <xdr:col>22</xdr:col>
      <xdr:colOff>114300</xdr:colOff>
      <xdr:row>15</xdr:row>
      <xdr:rowOff>86331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33916"/>
          <a:ext cx="6985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86331</xdr:rowOff>
    </xdr:from>
    <xdr:to>
      <xdr:col>18</xdr:col>
      <xdr:colOff>177800</xdr:colOff>
      <xdr:row>15</xdr:row>
      <xdr:rowOff>142676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05706"/>
          <a:ext cx="698500" cy="5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31516</xdr:rowOff>
    </xdr:from>
    <xdr:to>
      <xdr:col>29</xdr:col>
      <xdr:colOff>177800</xdr:colOff>
      <xdr:row>14</xdr:row>
      <xdr:rowOff>133116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7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48043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2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110301</xdr:rowOff>
    </xdr:from>
    <xdr:to>
      <xdr:col>26</xdr:col>
      <xdr:colOff>101600</xdr:colOff>
      <xdr:row>15</xdr:row>
      <xdr:rowOff>40451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5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50628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2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135191</xdr:rowOff>
    </xdr:from>
    <xdr:to>
      <xdr:col>22</xdr:col>
      <xdr:colOff>165100</xdr:colOff>
      <xdr:row>15</xdr:row>
      <xdr:rowOff>65341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75518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35531</xdr:rowOff>
    </xdr:from>
    <xdr:to>
      <xdr:col>19</xdr:col>
      <xdr:colOff>38100</xdr:colOff>
      <xdr:row>15</xdr:row>
      <xdr:rowOff>137131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147308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2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91876</xdr:rowOff>
    </xdr:from>
    <xdr:to>
      <xdr:col>15</xdr:col>
      <xdr:colOff>101600</xdr:colOff>
      <xdr:row>16</xdr:row>
      <xdr:rowOff>22026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36017</xdr:rowOff>
    </xdr:from>
    <xdr:to>
      <xdr:col>29</xdr:col>
      <xdr:colOff>127000</xdr:colOff>
      <xdr:row>35</xdr:row>
      <xdr:rowOff>125285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46367"/>
          <a:ext cx="647700" cy="8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125285</xdr:rowOff>
    </xdr:from>
    <xdr:to>
      <xdr:col>26</xdr:col>
      <xdr:colOff>50800</xdr:colOff>
      <xdr:row>35</xdr:row>
      <xdr:rowOff>160898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35635"/>
          <a:ext cx="698500" cy="3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160898</xdr:rowOff>
    </xdr:from>
    <xdr:to>
      <xdr:col>22</xdr:col>
      <xdr:colOff>114300</xdr:colOff>
      <xdr:row>35</xdr:row>
      <xdr:rowOff>273794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71248"/>
          <a:ext cx="698500" cy="11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219828</xdr:rowOff>
    </xdr:from>
    <xdr:to>
      <xdr:col>18</xdr:col>
      <xdr:colOff>177800</xdr:colOff>
      <xdr:row>35</xdr:row>
      <xdr:rowOff>273794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30178"/>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328117</xdr:rowOff>
    </xdr:from>
    <xdr:to>
      <xdr:col>29</xdr:col>
      <xdr:colOff>177800</xdr:colOff>
      <xdr:row>35</xdr:row>
      <xdr:rowOff>86817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9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173194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4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74485</xdr:rowOff>
    </xdr:from>
    <xdr:to>
      <xdr:col>26</xdr:col>
      <xdr:colOff>101600</xdr:colOff>
      <xdr:row>35</xdr:row>
      <xdr:rowOff>176085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186262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110098</xdr:rowOff>
    </xdr:from>
    <xdr:to>
      <xdr:col>22</xdr:col>
      <xdr:colOff>165100</xdr:colOff>
      <xdr:row>35</xdr:row>
      <xdr:rowOff>211698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221875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222994</xdr:rowOff>
    </xdr:from>
    <xdr:to>
      <xdr:col>19</xdr:col>
      <xdr:colOff>38100</xdr:colOff>
      <xdr:row>35</xdr:row>
      <xdr:rowOff>324594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309371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169028</xdr:rowOff>
    </xdr:from>
    <xdr:to>
      <xdr:col>15</xdr:col>
      <xdr:colOff>101600</xdr:colOff>
      <xdr:row>35</xdr:row>
      <xdr:rowOff>270628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9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280805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124361</xdr:rowOff>
    </xdr:from>
    <xdr:to>
      <xdr:col>24</xdr:col>
      <xdr:colOff>63500</xdr:colOff>
      <xdr:row>34</xdr:row>
      <xdr:rowOff>48222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2211"/>
          <a:ext cx="838200" cy="9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48222</xdr:rowOff>
    </xdr:from>
    <xdr:to>
      <xdr:col>19</xdr:col>
      <xdr:colOff>177800</xdr:colOff>
      <xdr:row>34</xdr:row>
      <xdr:rowOff>58524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7522"/>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58524</xdr:rowOff>
    </xdr:from>
    <xdr:to>
      <xdr:col>15</xdr:col>
      <xdr:colOff>50800</xdr:colOff>
      <xdr:row>34</xdr:row>
      <xdr:rowOff>89080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782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89080</xdr:rowOff>
    </xdr:from>
    <xdr:to>
      <xdr:col>10</xdr:col>
      <xdr:colOff>114300</xdr:colOff>
      <xdr:row>34</xdr:row>
      <xdr:rowOff>167071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18380"/>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73561</xdr:rowOff>
    </xdr:from>
    <xdr:to>
      <xdr:col>24</xdr:col>
      <xdr:colOff>114300</xdr:colOff>
      <xdr:row>34</xdr:row>
      <xdr:rowOff>3711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96438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168872</xdr:rowOff>
    </xdr:from>
    <xdr:to>
      <xdr:col>20</xdr:col>
      <xdr:colOff>38100</xdr:colOff>
      <xdr:row>34</xdr:row>
      <xdr:rowOff>99022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115549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7724</xdr:rowOff>
    </xdr:from>
    <xdr:to>
      <xdr:col>15</xdr:col>
      <xdr:colOff>101600</xdr:colOff>
      <xdr:row>34</xdr:row>
      <xdr:rowOff>109324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125851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38280</xdr:rowOff>
    </xdr:from>
    <xdr:to>
      <xdr:col>10</xdr:col>
      <xdr:colOff>165100</xdr:colOff>
      <xdr:row>34</xdr:row>
      <xdr:rowOff>139880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156407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116271</xdr:rowOff>
    </xdr:from>
    <xdr:to>
      <xdr:col>6</xdr:col>
      <xdr:colOff>38100</xdr:colOff>
      <xdr:row>35</xdr:row>
      <xdr:rowOff>46421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62948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20116</xdr:rowOff>
    </xdr:from>
    <xdr:to>
      <xdr:col>24</xdr:col>
      <xdr:colOff>63500</xdr:colOff>
      <xdr:row>56</xdr:row>
      <xdr:rowOff>31481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21316"/>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20116</xdr:rowOff>
    </xdr:from>
    <xdr:to>
      <xdr:col>19</xdr:col>
      <xdr:colOff>177800</xdr:colOff>
      <xdr:row>56</xdr:row>
      <xdr:rowOff>73592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21316"/>
          <a:ext cx="889000" cy="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73592</xdr:rowOff>
    </xdr:from>
    <xdr:to>
      <xdr:col>15</xdr:col>
      <xdr:colOff>50800</xdr:colOff>
      <xdr:row>56</xdr:row>
      <xdr:rowOff>121210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74792"/>
          <a:ext cx="889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72282</xdr:rowOff>
    </xdr:from>
    <xdr:to>
      <xdr:col>10</xdr:col>
      <xdr:colOff>114300</xdr:colOff>
      <xdr:row>56</xdr:row>
      <xdr:rowOff>121210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73482"/>
          <a:ext cx="8890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152131</xdr:rowOff>
    </xdr:from>
    <xdr:to>
      <xdr:col>24</xdr:col>
      <xdr:colOff>114300</xdr:colOff>
      <xdr:row>56</xdr:row>
      <xdr:rowOff>82281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140766</xdr:rowOff>
    </xdr:from>
    <xdr:to>
      <xdr:col>20</xdr:col>
      <xdr:colOff>38100</xdr:colOff>
      <xdr:row>56</xdr:row>
      <xdr:rowOff>70916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87443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4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22792</xdr:rowOff>
    </xdr:from>
    <xdr:to>
      <xdr:col>15</xdr:col>
      <xdr:colOff>101600</xdr:colOff>
      <xdr:row>56</xdr:row>
      <xdr:rowOff>124392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140919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70410</xdr:rowOff>
    </xdr:from>
    <xdr:to>
      <xdr:col>10</xdr:col>
      <xdr:colOff>165100</xdr:colOff>
      <xdr:row>57</xdr:row>
      <xdr:rowOff>560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21482</xdr:rowOff>
    </xdr:from>
    <xdr:to>
      <xdr:col>6</xdr:col>
      <xdr:colOff>38100</xdr:colOff>
      <xdr:row>56</xdr:row>
      <xdr:rowOff>123082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139609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134493</xdr:rowOff>
    </xdr:from>
    <xdr:to>
      <xdr:col>24</xdr:col>
      <xdr:colOff>63500</xdr:colOff>
      <xdr:row>78</xdr:row>
      <xdr:rowOff>111544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36143"/>
          <a:ext cx="838200" cy="1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95580</xdr:rowOff>
    </xdr:from>
    <xdr:to>
      <xdr:col>19</xdr:col>
      <xdr:colOff>177800</xdr:colOff>
      <xdr:row>78</xdr:row>
      <xdr:rowOff>111544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868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139027</xdr:rowOff>
    </xdr:from>
    <xdr:to>
      <xdr:col>15</xdr:col>
      <xdr:colOff>50800</xdr:colOff>
      <xdr:row>78</xdr:row>
      <xdr:rowOff>95580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40677"/>
          <a:ext cx="889000" cy="1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139027</xdr:rowOff>
    </xdr:from>
    <xdr:to>
      <xdr:col>10</xdr:col>
      <xdr:colOff>114300</xdr:colOff>
      <xdr:row>78</xdr:row>
      <xdr:rowOff>111404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40677"/>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83693</xdr:rowOff>
    </xdr:from>
    <xdr:to>
      <xdr:col>24</xdr:col>
      <xdr:colOff>114300</xdr:colOff>
      <xdr:row>78</xdr:row>
      <xdr:rowOff>13843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106570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3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60744</xdr:rowOff>
    </xdr:from>
    <xdr:to>
      <xdr:col>20</xdr:col>
      <xdr:colOff>38100</xdr:colOff>
      <xdr:row>78</xdr:row>
      <xdr:rowOff>162344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153471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44780</xdr:rowOff>
    </xdr:from>
    <xdr:to>
      <xdr:col>15</xdr:col>
      <xdr:colOff>101600</xdr:colOff>
      <xdr:row>78</xdr:row>
      <xdr:rowOff>146380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137507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88227</xdr:rowOff>
    </xdr:from>
    <xdr:to>
      <xdr:col>10</xdr:col>
      <xdr:colOff>165100</xdr:colOff>
      <xdr:row>78</xdr:row>
      <xdr:rowOff>18377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34904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60604</xdr:rowOff>
    </xdr:from>
    <xdr:to>
      <xdr:col>6</xdr:col>
      <xdr:colOff>38100</xdr:colOff>
      <xdr:row>78</xdr:row>
      <xdr:rowOff>162204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153331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138125</xdr:rowOff>
    </xdr:from>
    <xdr:to>
      <xdr:col>24</xdr:col>
      <xdr:colOff>63500</xdr:colOff>
      <xdr:row>91</xdr:row>
      <xdr:rowOff>52057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568625"/>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52057</xdr:rowOff>
    </xdr:from>
    <xdr:to>
      <xdr:col>19</xdr:col>
      <xdr:colOff>177800</xdr:colOff>
      <xdr:row>92</xdr:row>
      <xdr:rowOff>1015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54007"/>
          <a:ext cx="8890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67627</xdr:rowOff>
    </xdr:from>
    <xdr:to>
      <xdr:col>15</xdr:col>
      <xdr:colOff>50800</xdr:colOff>
      <xdr:row>92</xdr:row>
      <xdr:rowOff>1015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5669577"/>
          <a:ext cx="889000" cy="1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67627</xdr:rowOff>
    </xdr:from>
    <xdr:to>
      <xdr:col>10</xdr:col>
      <xdr:colOff>114300</xdr:colOff>
      <xdr:row>92</xdr:row>
      <xdr:rowOff>25882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669577"/>
          <a:ext cx="889000" cy="1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87325</xdr:rowOff>
    </xdr:from>
    <xdr:to>
      <xdr:col>24</xdr:col>
      <xdr:colOff>114300</xdr:colOff>
      <xdr:row>91</xdr:row>
      <xdr:rowOff>17475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40352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7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1257</xdr:rowOff>
    </xdr:from>
    <xdr:to>
      <xdr:col>20</xdr:col>
      <xdr:colOff>38100</xdr:colOff>
      <xdr:row>91</xdr:row>
      <xdr:rowOff>102857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6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119384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37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121665</xdr:rowOff>
    </xdr:from>
    <xdr:to>
      <xdr:col>15</xdr:col>
      <xdr:colOff>101600</xdr:colOff>
      <xdr:row>92</xdr:row>
      <xdr:rowOff>51815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68342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49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16827</xdr:rowOff>
    </xdr:from>
    <xdr:to>
      <xdr:col>10</xdr:col>
      <xdr:colOff>165100</xdr:colOff>
      <xdr:row>91</xdr:row>
      <xdr:rowOff>118427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6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134954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3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146532</xdr:rowOff>
    </xdr:from>
    <xdr:to>
      <xdr:col>6</xdr:col>
      <xdr:colOff>38100</xdr:colOff>
      <xdr:row>92</xdr:row>
      <xdr:rowOff>76682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93209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134915</xdr:rowOff>
    </xdr:from>
    <xdr:to>
      <xdr:col>55</xdr:col>
      <xdr:colOff>0</xdr:colOff>
      <xdr:row>37</xdr:row>
      <xdr:rowOff>4576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35665"/>
          <a:ext cx="838200" cy="2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4576</xdr:rowOff>
    </xdr:from>
    <xdr:to>
      <xdr:col>50</xdr:col>
      <xdr:colOff>114300</xdr:colOff>
      <xdr:row>37</xdr:row>
      <xdr:rowOff>14079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4822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14079</xdr:rowOff>
    </xdr:from>
    <xdr:to>
      <xdr:col>45</xdr:col>
      <xdr:colOff>177800</xdr:colOff>
      <xdr:row>37</xdr:row>
      <xdr:rowOff>36499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57729"/>
          <a:ext cx="8890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36499</xdr:rowOff>
    </xdr:from>
    <xdr:to>
      <xdr:col>41</xdr:col>
      <xdr:colOff>50800</xdr:colOff>
      <xdr:row>37</xdr:row>
      <xdr:rowOff>68470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0149"/>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84115</xdr:rowOff>
    </xdr:from>
    <xdr:to>
      <xdr:col>55</xdr:col>
      <xdr:colOff>50800</xdr:colOff>
      <xdr:row>36</xdr:row>
      <xdr:rowOff>14265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106992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125226</xdr:rowOff>
    </xdr:from>
    <xdr:to>
      <xdr:col>50</xdr:col>
      <xdr:colOff>165100</xdr:colOff>
      <xdr:row>37</xdr:row>
      <xdr:rowOff>55376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71903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7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134729</xdr:rowOff>
    </xdr:from>
    <xdr:to>
      <xdr:col>46</xdr:col>
      <xdr:colOff>38100</xdr:colOff>
      <xdr:row>37</xdr:row>
      <xdr:rowOff>64879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81406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157149</xdr:rowOff>
    </xdr:from>
    <xdr:to>
      <xdr:col>41</xdr:col>
      <xdr:colOff>101600</xdr:colOff>
      <xdr:row>37</xdr:row>
      <xdr:rowOff>87299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103826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17670</xdr:rowOff>
    </xdr:from>
    <xdr:to>
      <xdr:col>36</xdr:col>
      <xdr:colOff>165100</xdr:colOff>
      <xdr:row>37</xdr:row>
      <xdr:rowOff>119270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135797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46715</xdr:rowOff>
    </xdr:from>
    <xdr:to>
      <xdr:col>55</xdr:col>
      <xdr:colOff>0</xdr:colOff>
      <xdr:row>58</xdr:row>
      <xdr:rowOff>61361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0815"/>
          <a:ext cx="8382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46715</xdr:rowOff>
    </xdr:from>
    <xdr:to>
      <xdr:col>50</xdr:col>
      <xdr:colOff>114300</xdr:colOff>
      <xdr:row>58</xdr:row>
      <xdr:rowOff>65077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0815"/>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56830</xdr:rowOff>
    </xdr:from>
    <xdr:to>
      <xdr:col>45</xdr:col>
      <xdr:colOff>177800</xdr:colOff>
      <xdr:row>58</xdr:row>
      <xdr:rowOff>65077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0930"/>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47395</xdr:rowOff>
    </xdr:from>
    <xdr:to>
      <xdr:col>41</xdr:col>
      <xdr:colOff>50800</xdr:colOff>
      <xdr:row>58</xdr:row>
      <xdr:rowOff>56830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149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10561</xdr:rowOff>
    </xdr:from>
    <xdr:to>
      <xdr:col>55</xdr:col>
      <xdr:colOff>50800</xdr:colOff>
      <xdr:row>58</xdr:row>
      <xdr:rowOff>112161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141388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167365</xdr:rowOff>
    </xdr:from>
    <xdr:to>
      <xdr:col>50</xdr:col>
      <xdr:colOff>165100</xdr:colOff>
      <xdr:row>58</xdr:row>
      <xdr:rowOff>97515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114042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14277</xdr:rowOff>
    </xdr:from>
    <xdr:to>
      <xdr:col>46</xdr:col>
      <xdr:colOff>38100</xdr:colOff>
      <xdr:row>58</xdr:row>
      <xdr:rowOff>115877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132404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6030</xdr:rowOff>
    </xdr:from>
    <xdr:to>
      <xdr:col>41</xdr:col>
      <xdr:colOff>101600</xdr:colOff>
      <xdr:row>58</xdr:row>
      <xdr:rowOff>107630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124157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168045</xdr:rowOff>
    </xdr:from>
    <xdr:to>
      <xdr:col>36</xdr:col>
      <xdr:colOff>165100</xdr:colOff>
      <xdr:row>58</xdr:row>
      <xdr:rowOff>98195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114722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114739</xdr:rowOff>
    </xdr:from>
    <xdr:to>
      <xdr:col>55</xdr:col>
      <xdr:colOff>0</xdr:colOff>
      <xdr:row>79</xdr:row>
      <xdr:rowOff>17245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7839"/>
          <a:ext cx="838200" cy="7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114739</xdr:rowOff>
    </xdr:from>
    <xdr:to>
      <xdr:col>50</xdr:col>
      <xdr:colOff>114300</xdr:colOff>
      <xdr:row>78</xdr:row>
      <xdr:rowOff>120228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87839"/>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120228</xdr:rowOff>
    </xdr:from>
    <xdr:to>
      <xdr:col>45</xdr:col>
      <xdr:colOff>177800</xdr:colOff>
      <xdr:row>79</xdr:row>
      <xdr:rowOff>20737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3328"/>
          <a:ext cx="889000" cy="7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101825</xdr:rowOff>
    </xdr:from>
    <xdr:to>
      <xdr:col>41</xdr:col>
      <xdr:colOff>50800</xdr:colOff>
      <xdr:row>79</xdr:row>
      <xdr:rowOff>20737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4925"/>
          <a:ext cx="8890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137895</xdr:rowOff>
    </xdr:from>
    <xdr:to>
      <xdr:col>55</xdr:col>
      <xdr:colOff>50800</xdr:colOff>
      <xdr:row>79</xdr:row>
      <xdr:rowOff>68045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63939</xdr:rowOff>
    </xdr:from>
    <xdr:to>
      <xdr:col>50</xdr:col>
      <xdr:colOff>165100</xdr:colOff>
      <xdr:row>78</xdr:row>
      <xdr:rowOff>165539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69428</xdr:rowOff>
    </xdr:from>
    <xdr:to>
      <xdr:col>46</xdr:col>
      <xdr:colOff>38100</xdr:colOff>
      <xdr:row>78</xdr:row>
      <xdr:rowOff>171028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16105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1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141387</xdr:rowOff>
    </xdr:from>
    <xdr:to>
      <xdr:col>41</xdr:col>
      <xdr:colOff>101600</xdr:colOff>
      <xdr:row>79</xdr:row>
      <xdr:rowOff>71537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62664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51025</xdr:rowOff>
    </xdr:from>
    <xdr:to>
      <xdr:col>36</xdr:col>
      <xdr:colOff>165100</xdr:colOff>
      <xdr:row>78</xdr:row>
      <xdr:rowOff>152625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169152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66215</xdr:rowOff>
    </xdr:from>
    <xdr:to>
      <xdr:col>55</xdr:col>
      <xdr:colOff>0</xdr:colOff>
      <xdr:row>98</xdr:row>
      <xdr:rowOff>78319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8315"/>
          <a:ext cx="8382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78319</xdr:rowOff>
    </xdr:from>
    <xdr:to>
      <xdr:col>50</xdr:col>
      <xdr:colOff>114300</xdr:colOff>
      <xdr:row>98</xdr:row>
      <xdr:rowOff>127484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0419"/>
          <a:ext cx="8890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20296</xdr:rowOff>
    </xdr:from>
    <xdr:to>
      <xdr:col>45</xdr:col>
      <xdr:colOff>177800</xdr:colOff>
      <xdr:row>98</xdr:row>
      <xdr:rowOff>127484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22396"/>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20296</xdr:rowOff>
    </xdr:from>
    <xdr:to>
      <xdr:col>41</xdr:col>
      <xdr:colOff>50800</xdr:colOff>
      <xdr:row>98</xdr:row>
      <xdr:rowOff>83894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2396"/>
          <a:ext cx="889000" cy="6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15415</xdr:rowOff>
    </xdr:from>
    <xdr:to>
      <xdr:col>55</xdr:col>
      <xdr:colOff>50800</xdr:colOff>
      <xdr:row>98</xdr:row>
      <xdr:rowOff>117015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38292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27519</xdr:rowOff>
    </xdr:from>
    <xdr:to>
      <xdr:col>50</xdr:col>
      <xdr:colOff>165100</xdr:colOff>
      <xdr:row>98</xdr:row>
      <xdr:rowOff>129119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145646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6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76684</xdr:rowOff>
    </xdr:from>
    <xdr:to>
      <xdr:col>46</xdr:col>
      <xdr:colOff>38100</xdr:colOff>
      <xdr:row>99</xdr:row>
      <xdr:rowOff>6834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140946</xdr:rowOff>
    </xdr:from>
    <xdr:to>
      <xdr:col>41</xdr:col>
      <xdr:colOff>101600</xdr:colOff>
      <xdr:row>98</xdr:row>
      <xdr:rowOff>71096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33094</xdr:rowOff>
    </xdr:from>
    <xdr:to>
      <xdr:col>36</xdr:col>
      <xdr:colOff>165100</xdr:colOff>
      <xdr:row>98</xdr:row>
      <xdr:rowOff>134694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151221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1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22440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08990"/>
          <a:ext cx="8382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27918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4468"/>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27918</xdr:rowOff>
    </xdr:from>
    <xdr:to>
      <xdr:col>76</xdr:col>
      <xdr:colOff>114300</xdr:colOff>
      <xdr:row>39</xdr:row>
      <xdr:rowOff>43841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4468"/>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30821</xdr:rowOff>
    </xdr:from>
    <xdr:to>
      <xdr:col>71</xdr:col>
      <xdr:colOff>177800</xdr:colOff>
      <xdr:row>39</xdr:row>
      <xdr:rowOff>43841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7371"/>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143090</xdr:rowOff>
    </xdr:from>
    <xdr:to>
      <xdr:col>85</xdr:col>
      <xdr:colOff>177800</xdr:colOff>
      <xdr:row>39</xdr:row>
      <xdr:rowOff>73240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148568</xdr:rowOff>
    </xdr:from>
    <xdr:to>
      <xdr:col>76</xdr:col>
      <xdr:colOff>165100</xdr:colOff>
      <xdr:row>39</xdr:row>
      <xdr:rowOff>78718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69845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85768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151471</xdr:rowOff>
    </xdr:from>
    <xdr:to>
      <xdr:col>67</xdr:col>
      <xdr:colOff>101600</xdr:colOff>
      <xdr:row>39</xdr:row>
      <xdr:rowOff>81621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72748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4814</xdr:rowOff>
    </xdr:from>
    <xdr:to>
      <xdr:col>85</xdr:col>
      <xdr:colOff>127000</xdr:colOff>
      <xdr:row>73</xdr:row>
      <xdr:rowOff>93386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20664"/>
          <a:ext cx="838200" cy="8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93386</xdr:rowOff>
    </xdr:from>
    <xdr:to>
      <xdr:col>81</xdr:col>
      <xdr:colOff>50800</xdr:colOff>
      <xdr:row>74</xdr:row>
      <xdr:rowOff>119194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09236"/>
          <a:ext cx="889000" cy="1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100672</xdr:rowOff>
    </xdr:from>
    <xdr:to>
      <xdr:col>76</xdr:col>
      <xdr:colOff>114300</xdr:colOff>
      <xdr:row>74</xdr:row>
      <xdr:rowOff>119194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616522"/>
          <a:ext cx="889000" cy="18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100672</xdr:rowOff>
    </xdr:from>
    <xdr:to>
      <xdr:col>71</xdr:col>
      <xdr:colOff>177800</xdr:colOff>
      <xdr:row>74</xdr:row>
      <xdr:rowOff>71526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616522"/>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125464</xdr:rowOff>
    </xdr:from>
    <xdr:to>
      <xdr:col>85</xdr:col>
      <xdr:colOff>177800</xdr:colOff>
      <xdr:row>73</xdr:row>
      <xdr:rowOff>55614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4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148341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2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42586</xdr:rowOff>
    </xdr:from>
    <xdr:to>
      <xdr:col>81</xdr:col>
      <xdr:colOff>101600</xdr:colOff>
      <xdr:row>73</xdr:row>
      <xdr:rowOff>144186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5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160713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68394</xdr:rowOff>
    </xdr:from>
    <xdr:to>
      <xdr:col>76</xdr:col>
      <xdr:colOff>165100</xdr:colOff>
      <xdr:row>74</xdr:row>
      <xdr:rowOff>169994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15071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53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49872</xdr:rowOff>
    </xdr:from>
    <xdr:to>
      <xdr:col>72</xdr:col>
      <xdr:colOff>38100</xdr:colOff>
      <xdr:row>73</xdr:row>
      <xdr:rowOff>151472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5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167999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3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20726</xdr:rowOff>
    </xdr:from>
    <xdr:to>
      <xdr:col>67</xdr:col>
      <xdr:colOff>101600</xdr:colOff>
      <xdr:row>74</xdr:row>
      <xdr:rowOff>122326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138853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4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154046</xdr:rowOff>
    </xdr:from>
    <xdr:to>
      <xdr:col>85</xdr:col>
      <xdr:colOff>127000</xdr:colOff>
      <xdr:row>99</xdr:row>
      <xdr:rowOff>41118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56146"/>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41118</xdr:rowOff>
    </xdr:from>
    <xdr:to>
      <xdr:col>81</xdr:col>
      <xdr:colOff>50800</xdr:colOff>
      <xdr:row>99</xdr:row>
      <xdr:rowOff>42521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4668"/>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42521</xdr:rowOff>
    </xdr:from>
    <xdr:to>
      <xdr:col>76</xdr:col>
      <xdr:colOff>114300</xdr:colOff>
      <xdr:row>99</xdr:row>
      <xdr:rowOff>44188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6071"/>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44188</xdr:rowOff>
    </xdr:from>
    <xdr:to>
      <xdr:col>71</xdr:col>
      <xdr:colOff>177800</xdr:colOff>
      <xdr:row>99</xdr:row>
      <xdr:rowOff>45086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17738"/>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103246</xdr:rowOff>
    </xdr:from>
    <xdr:to>
      <xdr:col>85</xdr:col>
      <xdr:colOff>177800</xdr:colOff>
      <xdr:row>99</xdr:row>
      <xdr:rowOff>33396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161768</xdr:rowOff>
    </xdr:from>
    <xdr:to>
      <xdr:col>81</xdr:col>
      <xdr:colOff>101600</xdr:colOff>
      <xdr:row>99</xdr:row>
      <xdr:rowOff>91918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83045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163171</xdr:rowOff>
    </xdr:from>
    <xdr:to>
      <xdr:col>76</xdr:col>
      <xdr:colOff>165100</xdr:colOff>
      <xdr:row>99</xdr:row>
      <xdr:rowOff>93321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84448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164838</xdr:rowOff>
    </xdr:from>
    <xdr:to>
      <xdr:col>72</xdr:col>
      <xdr:colOff>38100</xdr:colOff>
      <xdr:row>99</xdr:row>
      <xdr:rowOff>94988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86115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165736</xdr:rowOff>
    </xdr:from>
    <xdr:to>
      <xdr:col>67</xdr:col>
      <xdr:colOff>101600</xdr:colOff>
      <xdr:row>99</xdr:row>
      <xdr:rowOff>95886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87013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1715</xdr:rowOff>
    </xdr:from>
    <xdr:to>
      <xdr:col>116</xdr:col>
      <xdr:colOff>63500</xdr:colOff>
      <xdr:row>59</xdr:row>
      <xdr:rowOff>7010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17265"/>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169037</xdr:rowOff>
    </xdr:from>
    <xdr:to>
      <xdr:col>111</xdr:col>
      <xdr:colOff>177800</xdr:colOff>
      <xdr:row>59</xdr:row>
      <xdr:rowOff>1715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13137"/>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161213</xdr:rowOff>
    </xdr:from>
    <xdr:to>
      <xdr:col>107</xdr:col>
      <xdr:colOff>50800</xdr:colOff>
      <xdr:row>58</xdr:row>
      <xdr:rowOff>169037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0531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114795</xdr:rowOff>
    </xdr:from>
    <xdr:to>
      <xdr:col>102</xdr:col>
      <xdr:colOff>114300</xdr:colOff>
      <xdr:row>58</xdr:row>
      <xdr:rowOff>161213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58895"/>
          <a:ext cx="889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127660</xdr:rowOff>
    </xdr:from>
    <xdr:to>
      <xdr:col>116</xdr:col>
      <xdr:colOff>114300</xdr:colOff>
      <xdr:row>59</xdr:row>
      <xdr:rowOff>57810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122365</xdr:rowOff>
    </xdr:from>
    <xdr:to>
      <xdr:col>112</xdr:col>
      <xdr:colOff>38100</xdr:colOff>
      <xdr:row>59</xdr:row>
      <xdr:rowOff>52515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69042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118237</xdr:rowOff>
    </xdr:from>
    <xdr:to>
      <xdr:col>107</xdr:col>
      <xdr:colOff>101600</xdr:colOff>
      <xdr:row>59</xdr:row>
      <xdr:rowOff>48387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64914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3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110413</xdr:rowOff>
    </xdr:from>
    <xdr:to>
      <xdr:col>102</xdr:col>
      <xdr:colOff>165100</xdr:colOff>
      <xdr:row>59</xdr:row>
      <xdr:rowOff>40563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57090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63995</xdr:rowOff>
    </xdr:from>
    <xdr:to>
      <xdr:col>98</xdr:col>
      <xdr:colOff>38100</xdr:colOff>
      <xdr:row>58</xdr:row>
      <xdr:rowOff>165595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10672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8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110624</xdr:rowOff>
    </xdr:from>
    <xdr:to>
      <xdr:col>116</xdr:col>
      <xdr:colOff>63500</xdr:colOff>
      <xdr:row>75</xdr:row>
      <xdr:rowOff>31845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97924"/>
          <a:ext cx="838200" cy="9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31845</xdr:rowOff>
    </xdr:from>
    <xdr:to>
      <xdr:col>111</xdr:col>
      <xdr:colOff>177800</xdr:colOff>
      <xdr:row>75</xdr:row>
      <xdr:rowOff>68149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90595"/>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68149</xdr:rowOff>
    </xdr:from>
    <xdr:to>
      <xdr:col>107</xdr:col>
      <xdr:colOff>50800</xdr:colOff>
      <xdr:row>75</xdr:row>
      <xdr:rowOff>80525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26899"/>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91749</xdr:rowOff>
    </xdr:from>
    <xdr:to>
      <xdr:col>102</xdr:col>
      <xdr:colOff>114300</xdr:colOff>
      <xdr:row>75</xdr:row>
      <xdr:rowOff>80525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79049"/>
          <a:ext cx="889000" cy="1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59824</xdr:rowOff>
    </xdr:from>
    <xdr:to>
      <xdr:col>116</xdr:col>
      <xdr:colOff>114300</xdr:colOff>
      <xdr:row>74</xdr:row>
      <xdr:rowOff>161424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82701</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152495</xdr:rowOff>
    </xdr:from>
    <xdr:to>
      <xdr:col>112</xdr:col>
      <xdr:colOff>38100</xdr:colOff>
      <xdr:row>75</xdr:row>
      <xdr:rowOff>82645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99172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17349</xdr:rowOff>
    </xdr:from>
    <xdr:to>
      <xdr:col>107</xdr:col>
      <xdr:colOff>101600</xdr:colOff>
      <xdr:row>75</xdr:row>
      <xdr:rowOff>118949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135476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29725</xdr:rowOff>
    </xdr:from>
    <xdr:to>
      <xdr:col>102</xdr:col>
      <xdr:colOff>165100</xdr:colOff>
      <xdr:row>75</xdr:row>
      <xdr:rowOff>131325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147852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40949</xdr:rowOff>
    </xdr:from>
    <xdr:to>
      <xdr:col>98</xdr:col>
      <xdr:colOff>38100</xdr:colOff>
      <xdr:row>74</xdr:row>
      <xdr:rowOff>142549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159076</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50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西中国山地の厳しい山々に囲まれた中山間地域を抱える本町は、小規模集落が点在する典型的な過疎地域であり、平成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年国勢調査人口に基づく人口密度は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340.8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を大きく下回っているため、行政サービスを効率的に実施することが困難な面があることから、住民一人あたりのコストが高くなる傾向にある。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144,124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6,723</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全国平均、県平均と比較しても、住民一人当たりのコストが非常に高くなっている。これは、保育料の無償化、高校卒業までの子ども医療費の全額助成、障がい福祉サービス等の自立支援給付費の増加、福祉事務所設置による生活扶助費等が影響しており、今後も多額の経費を要するものと見込まれる。　</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312,512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111,581</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全国平均、県平均と比較しても、住民一人当たりのコストが非常に高くなっている。本年度は特別定額給付金事業より全国的に事業費が増加しているが、本町は、常備消防・し尿処理・不燃物処理・可燃物処理・養護老人モーム・ケーブルテレビ等の多くの事業で一部事務組合等を構成しており、負担金が多くなる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
5,936
336.50
7,941,178
7,774,509
139,768
3,973,785
8,356,646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90877</xdr:rowOff>
    </xdr:from>
    <xdr:to>
      <xdr:col>24</xdr:col>
      <xdr:colOff>63500</xdr:colOff>
      <xdr:row>34</xdr:row>
      <xdr:rowOff>109165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017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60996</xdr:rowOff>
    </xdr:from>
    <xdr:to>
      <xdr:col>19</xdr:col>
      <xdr:colOff>177800</xdr:colOff>
      <xdr:row>34</xdr:row>
      <xdr:rowOff>109165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90296"/>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60996</xdr:rowOff>
    </xdr:from>
    <xdr:to>
      <xdr:col>15</xdr:col>
      <xdr:colOff>50800</xdr:colOff>
      <xdr:row>35</xdr:row>
      <xdr:rowOff>57731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90296"/>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57731</xdr:rowOff>
    </xdr:from>
    <xdr:to>
      <xdr:col>10</xdr:col>
      <xdr:colOff>114300</xdr:colOff>
      <xdr:row>35</xdr:row>
      <xdr:rowOff>107206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58481"/>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40077</xdr:rowOff>
    </xdr:from>
    <xdr:to>
      <xdr:col>24</xdr:col>
      <xdr:colOff>114300</xdr:colOff>
      <xdr:row>34</xdr:row>
      <xdr:rowOff>141677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62954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58365</xdr:rowOff>
    </xdr:from>
    <xdr:to>
      <xdr:col>20</xdr:col>
      <xdr:colOff>38100</xdr:colOff>
      <xdr:row>34</xdr:row>
      <xdr:rowOff>159965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5042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10196</xdr:rowOff>
    </xdr:from>
    <xdr:to>
      <xdr:col>15</xdr:col>
      <xdr:colOff>101600</xdr:colOff>
      <xdr:row>34</xdr:row>
      <xdr:rowOff>111796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128323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6931</xdr:rowOff>
    </xdr:from>
    <xdr:to>
      <xdr:col>10</xdr:col>
      <xdr:colOff>165100</xdr:colOff>
      <xdr:row>35</xdr:row>
      <xdr:rowOff>108531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125058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56406</xdr:rowOff>
    </xdr:from>
    <xdr:to>
      <xdr:col>6</xdr:col>
      <xdr:colOff>38100</xdr:colOff>
      <xdr:row>35</xdr:row>
      <xdr:rowOff>158006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3083</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8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158495</xdr:rowOff>
    </xdr:from>
    <xdr:to>
      <xdr:col>24</xdr:col>
      <xdr:colOff>63500</xdr:colOff>
      <xdr:row>58</xdr:row>
      <xdr:rowOff>107089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31145"/>
          <a:ext cx="838200" cy="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107089</xdr:rowOff>
    </xdr:from>
    <xdr:to>
      <xdr:col>19</xdr:col>
      <xdr:colOff>177800</xdr:colOff>
      <xdr:row>58</xdr:row>
      <xdr:rowOff>109294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51189"/>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64170</xdr:rowOff>
    </xdr:from>
    <xdr:to>
      <xdr:col>15</xdr:col>
      <xdr:colOff>50800</xdr:colOff>
      <xdr:row>58</xdr:row>
      <xdr:rowOff>109294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8270"/>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64170</xdr:rowOff>
    </xdr:from>
    <xdr:to>
      <xdr:col>10</xdr:col>
      <xdr:colOff>114300</xdr:colOff>
      <xdr:row>58</xdr:row>
      <xdr:rowOff>117662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0827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107695</xdr:rowOff>
    </xdr:from>
    <xdr:to>
      <xdr:col>24</xdr:col>
      <xdr:colOff>114300</xdr:colOff>
      <xdr:row>58</xdr:row>
      <xdr:rowOff>37845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56289</xdr:rowOff>
    </xdr:from>
    <xdr:to>
      <xdr:col>20</xdr:col>
      <xdr:colOff>38100</xdr:colOff>
      <xdr:row>58</xdr:row>
      <xdr:rowOff>157889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2966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7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58494</xdr:rowOff>
    </xdr:from>
    <xdr:to>
      <xdr:col>15</xdr:col>
      <xdr:colOff>101600</xdr:colOff>
      <xdr:row>58</xdr:row>
      <xdr:rowOff>160094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5171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13370</xdr:rowOff>
    </xdr:from>
    <xdr:to>
      <xdr:col>10</xdr:col>
      <xdr:colOff>165100</xdr:colOff>
      <xdr:row>58</xdr:row>
      <xdr:rowOff>114970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131497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3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66862</xdr:rowOff>
    </xdr:from>
    <xdr:to>
      <xdr:col>6</xdr:col>
      <xdr:colOff>38100</xdr:colOff>
      <xdr:row>58</xdr:row>
      <xdr:rowOff>168462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13539</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8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20937</xdr:rowOff>
    </xdr:from>
    <xdr:to>
      <xdr:col>24</xdr:col>
      <xdr:colOff>63500</xdr:colOff>
      <xdr:row>71</xdr:row>
      <xdr:rowOff>63028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93887"/>
          <a:ext cx="8382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20937</xdr:rowOff>
    </xdr:from>
    <xdr:to>
      <xdr:col>19</xdr:col>
      <xdr:colOff>177800</xdr:colOff>
      <xdr:row>72</xdr:row>
      <xdr:rowOff>46157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93887"/>
          <a:ext cx="889000" cy="19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46157</xdr:rowOff>
    </xdr:from>
    <xdr:to>
      <xdr:col>15</xdr:col>
      <xdr:colOff>50800</xdr:colOff>
      <xdr:row>73</xdr:row>
      <xdr:rowOff>78709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390557"/>
          <a:ext cx="889000" cy="20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78709</xdr:rowOff>
    </xdr:from>
    <xdr:to>
      <xdr:col>10</xdr:col>
      <xdr:colOff>114300</xdr:colOff>
      <xdr:row>73</xdr:row>
      <xdr:rowOff>79915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9455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12228</xdr:rowOff>
    </xdr:from>
    <xdr:to>
      <xdr:col>24</xdr:col>
      <xdr:colOff>114300</xdr:colOff>
      <xdr:row>71</xdr:row>
      <xdr:rowOff>113828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141587</xdr:rowOff>
    </xdr:from>
    <xdr:to>
      <xdr:col>20</xdr:col>
      <xdr:colOff>38100</xdr:colOff>
      <xdr:row>71</xdr:row>
      <xdr:rowOff>71737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88264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1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166807</xdr:rowOff>
    </xdr:from>
    <xdr:to>
      <xdr:col>15</xdr:col>
      <xdr:colOff>101600</xdr:colOff>
      <xdr:row>72</xdr:row>
      <xdr:rowOff>96957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3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113484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1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27909</xdr:rowOff>
    </xdr:from>
    <xdr:to>
      <xdr:col>10</xdr:col>
      <xdr:colOff>165100</xdr:colOff>
      <xdr:row>73</xdr:row>
      <xdr:rowOff>129509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146036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29115</xdr:rowOff>
    </xdr:from>
    <xdr:to>
      <xdr:col>6</xdr:col>
      <xdr:colOff>38100</xdr:colOff>
      <xdr:row>73</xdr:row>
      <xdr:rowOff>130715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147242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133750</xdr:rowOff>
    </xdr:from>
    <xdr:to>
      <xdr:col>24</xdr:col>
      <xdr:colOff>63500</xdr:colOff>
      <xdr:row>94</xdr:row>
      <xdr:rowOff>17325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078600"/>
          <a:ext cx="838200" cy="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133750</xdr:rowOff>
    </xdr:from>
    <xdr:to>
      <xdr:col>19</xdr:col>
      <xdr:colOff>177800</xdr:colOff>
      <xdr:row>94</xdr:row>
      <xdr:rowOff>57090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078600"/>
          <a:ext cx="889000" cy="9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33041</xdr:rowOff>
    </xdr:from>
    <xdr:to>
      <xdr:col>15</xdr:col>
      <xdr:colOff>50800</xdr:colOff>
      <xdr:row>94</xdr:row>
      <xdr:rowOff>57090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149341"/>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13159</xdr:rowOff>
    </xdr:from>
    <xdr:to>
      <xdr:col>10</xdr:col>
      <xdr:colOff>114300</xdr:colOff>
      <xdr:row>94</xdr:row>
      <xdr:rowOff>33041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129459"/>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137975</xdr:rowOff>
    </xdr:from>
    <xdr:to>
      <xdr:col>24</xdr:col>
      <xdr:colOff>114300</xdr:colOff>
      <xdr:row>94</xdr:row>
      <xdr:rowOff>68125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160852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3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82950</xdr:rowOff>
    </xdr:from>
    <xdr:to>
      <xdr:col>20</xdr:col>
      <xdr:colOff>38100</xdr:colOff>
      <xdr:row>94</xdr:row>
      <xdr:rowOff>13100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29627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6290</xdr:rowOff>
    </xdr:from>
    <xdr:to>
      <xdr:col>15</xdr:col>
      <xdr:colOff>101600</xdr:colOff>
      <xdr:row>94</xdr:row>
      <xdr:rowOff>107890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1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124417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9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153691</xdr:rowOff>
    </xdr:from>
    <xdr:to>
      <xdr:col>10</xdr:col>
      <xdr:colOff>165100</xdr:colOff>
      <xdr:row>94</xdr:row>
      <xdr:rowOff>83841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0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100368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87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133809</xdr:rowOff>
    </xdr:from>
    <xdr:to>
      <xdr:col>6</xdr:col>
      <xdr:colOff>38100</xdr:colOff>
      <xdr:row>94</xdr:row>
      <xdr:rowOff>63959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0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80486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85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77521</xdr:rowOff>
    </xdr:from>
    <xdr:to>
      <xdr:col>55</xdr:col>
      <xdr:colOff>0</xdr:colOff>
      <xdr:row>37</xdr:row>
      <xdr:rowOff>120498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249721"/>
          <a:ext cx="8382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120498</xdr:rowOff>
    </xdr:from>
    <xdr:to>
      <xdr:col>50</xdr:col>
      <xdr:colOff>114300</xdr:colOff>
      <xdr:row>37</xdr:row>
      <xdr:rowOff>128270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6414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128270</xdr:rowOff>
    </xdr:from>
    <xdr:to>
      <xdr:col>45</xdr:col>
      <xdr:colOff>177800</xdr:colOff>
      <xdr:row>38</xdr:row>
      <xdr:rowOff>23571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471920"/>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23571</xdr:rowOff>
    </xdr:from>
    <xdr:to>
      <xdr:col>41</xdr:col>
      <xdr:colOff>50800</xdr:colOff>
      <xdr:row>38</xdr:row>
      <xdr:rowOff>61519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3867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26721</xdr:rowOff>
    </xdr:from>
    <xdr:to>
      <xdr:col>55</xdr:col>
      <xdr:colOff>50800</xdr:colOff>
      <xdr:row>36</xdr:row>
      <xdr:rowOff>128321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49598</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5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69698</xdr:rowOff>
    </xdr:from>
    <xdr:to>
      <xdr:col>50</xdr:col>
      <xdr:colOff>165100</xdr:colOff>
      <xdr:row>37</xdr:row>
      <xdr:rowOff>171298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16375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77470</xdr:rowOff>
    </xdr:from>
    <xdr:to>
      <xdr:col>46</xdr:col>
      <xdr:colOff>38100</xdr:colOff>
      <xdr:row>38</xdr:row>
      <xdr:rowOff>7620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24147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144221</xdr:rowOff>
    </xdr:from>
    <xdr:to>
      <xdr:col>41</xdr:col>
      <xdr:colOff>101600</xdr:colOff>
      <xdr:row>38</xdr:row>
      <xdr:rowOff>74371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65498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10719</xdr:rowOff>
    </xdr:from>
    <xdr:to>
      <xdr:col>36</xdr:col>
      <xdr:colOff>165100</xdr:colOff>
      <xdr:row>38</xdr:row>
      <xdr:rowOff>112319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103446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107793</xdr:rowOff>
    </xdr:from>
    <xdr:to>
      <xdr:col>55</xdr:col>
      <xdr:colOff>0</xdr:colOff>
      <xdr:row>58</xdr:row>
      <xdr:rowOff>112619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5189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110395</xdr:rowOff>
    </xdr:from>
    <xdr:to>
      <xdr:col>50</xdr:col>
      <xdr:colOff>114300</xdr:colOff>
      <xdr:row>58</xdr:row>
      <xdr:rowOff>112619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54495"/>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110395</xdr:rowOff>
    </xdr:from>
    <xdr:to>
      <xdr:col>45</xdr:col>
      <xdr:colOff>177800</xdr:colOff>
      <xdr:row>58</xdr:row>
      <xdr:rowOff>126652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4495"/>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126652</xdr:rowOff>
    </xdr:from>
    <xdr:to>
      <xdr:col>41</xdr:col>
      <xdr:colOff>50800</xdr:colOff>
      <xdr:row>58</xdr:row>
      <xdr:rowOff>144973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075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56993</xdr:rowOff>
    </xdr:from>
    <xdr:to>
      <xdr:col>55</xdr:col>
      <xdr:colOff>50800</xdr:colOff>
      <xdr:row>58</xdr:row>
      <xdr:rowOff>158593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16370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61819</xdr:rowOff>
    </xdr:from>
    <xdr:to>
      <xdr:col>50</xdr:col>
      <xdr:colOff>165100</xdr:colOff>
      <xdr:row>58</xdr:row>
      <xdr:rowOff>163419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8496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8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59595</xdr:rowOff>
    </xdr:from>
    <xdr:to>
      <xdr:col>46</xdr:col>
      <xdr:colOff>38100</xdr:colOff>
      <xdr:row>58</xdr:row>
      <xdr:rowOff>161195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75852</xdr:rowOff>
    </xdr:from>
    <xdr:to>
      <xdr:col>41</xdr:col>
      <xdr:colOff>101600</xdr:colOff>
      <xdr:row>59</xdr:row>
      <xdr:rowOff>6002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22529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94173</xdr:rowOff>
    </xdr:from>
    <xdr:to>
      <xdr:col>36</xdr:col>
      <xdr:colOff>165100</xdr:colOff>
      <xdr:row>59</xdr:row>
      <xdr:rowOff>24323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40850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98768</xdr:rowOff>
    </xdr:from>
    <xdr:to>
      <xdr:col>55</xdr:col>
      <xdr:colOff>0</xdr:colOff>
      <xdr:row>78</xdr:row>
      <xdr:rowOff>44771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00418"/>
          <a:ext cx="838200" cy="1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44771</xdr:rowOff>
    </xdr:from>
    <xdr:to>
      <xdr:col>50</xdr:col>
      <xdr:colOff>114300</xdr:colOff>
      <xdr:row>78</xdr:row>
      <xdr:rowOff>45910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787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27691</xdr:rowOff>
    </xdr:from>
    <xdr:to>
      <xdr:col>45</xdr:col>
      <xdr:colOff>177800</xdr:colOff>
      <xdr:row>78</xdr:row>
      <xdr:rowOff>45910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079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7688</xdr:rowOff>
    </xdr:from>
    <xdr:to>
      <xdr:col>41</xdr:col>
      <xdr:colOff>50800</xdr:colOff>
      <xdr:row>78</xdr:row>
      <xdr:rowOff>27691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8078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47968</xdr:rowOff>
    </xdr:from>
    <xdr:to>
      <xdr:col>55</xdr:col>
      <xdr:colOff>50800</xdr:colOff>
      <xdr:row>77</xdr:row>
      <xdr:rowOff>149568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70845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165421</xdr:rowOff>
    </xdr:from>
    <xdr:to>
      <xdr:col>50</xdr:col>
      <xdr:colOff>165100</xdr:colOff>
      <xdr:row>78</xdr:row>
      <xdr:rowOff>95571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112098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166560</xdr:rowOff>
    </xdr:from>
    <xdr:to>
      <xdr:col>46</xdr:col>
      <xdr:colOff>38100</xdr:colOff>
      <xdr:row>78</xdr:row>
      <xdr:rowOff>96710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113237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148341</xdr:rowOff>
    </xdr:from>
    <xdr:to>
      <xdr:col>41</xdr:col>
      <xdr:colOff>101600</xdr:colOff>
      <xdr:row>78</xdr:row>
      <xdr:rowOff>78491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95018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2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128338</xdr:rowOff>
    </xdr:from>
    <xdr:to>
      <xdr:col>36</xdr:col>
      <xdr:colOff>165100</xdr:colOff>
      <xdr:row>78</xdr:row>
      <xdr:rowOff>58488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75015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34385</xdr:rowOff>
    </xdr:from>
    <xdr:to>
      <xdr:col>55</xdr:col>
      <xdr:colOff>0</xdr:colOff>
      <xdr:row>98</xdr:row>
      <xdr:rowOff>53668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36485"/>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53668</xdr:rowOff>
    </xdr:from>
    <xdr:to>
      <xdr:col>50</xdr:col>
      <xdr:colOff>114300</xdr:colOff>
      <xdr:row>98</xdr:row>
      <xdr:rowOff>54381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55768"/>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29333</xdr:rowOff>
    </xdr:from>
    <xdr:to>
      <xdr:col>45</xdr:col>
      <xdr:colOff>177800</xdr:colOff>
      <xdr:row>98</xdr:row>
      <xdr:rowOff>54381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31433"/>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29333</xdr:rowOff>
    </xdr:from>
    <xdr:to>
      <xdr:col>41</xdr:col>
      <xdr:colOff>50800</xdr:colOff>
      <xdr:row>98</xdr:row>
      <xdr:rowOff>35421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31433"/>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155035</xdr:rowOff>
    </xdr:from>
    <xdr:to>
      <xdr:col>55</xdr:col>
      <xdr:colOff>50800</xdr:colOff>
      <xdr:row>98</xdr:row>
      <xdr:rowOff>85185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114412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7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2868</xdr:rowOff>
    </xdr:from>
    <xdr:to>
      <xdr:col>50</xdr:col>
      <xdr:colOff>165100</xdr:colOff>
      <xdr:row>98</xdr:row>
      <xdr:rowOff>104468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120995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3581</xdr:rowOff>
    </xdr:from>
    <xdr:to>
      <xdr:col>46</xdr:col>
      <xdr:colOff>38100</xdr:colOff>
      <xdr:row>98</xdr:row>
      <xdr:rowOff>105181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96308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149983</xdr:rowOff>
    </xdr:from>
    <xdr:to>
      <xdr:col>41</xdr:col>
      <xdr:colOff>101600</xdr:colOff>
      <xdr:row>98</xdr:row>
      <xdr:rowOff>80133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96660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5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156071</xdr:rowOff>
    </xdr:from>
    <xdr:to>
      <xdr:col>36</xdr:col>
      <xdr:colOff>165100</xdr:colOff>
      <xdr:row>98</xdr:row>
      <xdr:rowOff>86221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102748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165157</xdr:rowOff>
    </xdr:from>
    <xdr:to>
      <xdr:col>85</xdr:col>
      <xdr:colOff>127000</xdr:colOff>
      <xdr:row>37</xdr:row>
      <xdr:rowOff>141963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337357"/>
          <a:ext cx="838200" cy="1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134300</xdr:rowOff>
    </xdr:from>
    <xdr:to>
      <xdr:col>81</xdr:col>
      <xdr:colOff>50800</xdr:colOff>
      <xdr:row>37</xdr:row>
      <xdr:rowOff>141963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477950"/>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134300</xdr:rowOff>
    </xdr:from>
    <xdr:to>
      <xdr:col>76</xdr:col>
      <xdr:colOff>114300</xdr:colOff>
      <xdr:row>37</xdr:row>
      <xdr:rowOff>138557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77950"/>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129843</xdr:rowOff>
    </xdr:from>
    <xdr:to>
      <xdr:col>71</xdr:col>
      <xdr:colOff>177800</xdr:colOff>
      <xdr:row>37</xdr:row>
      <xdr:rowOff>138557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73493"/>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114357</xdr:rowOff>
    </xdr:from>
    <xdr:to>
      <xdr:col>85</xdr:col>
      <xdr:colOff>177800</xdr:colOff>
      <xdr:row>37</xdr:row>
      <xdr:rowOff>44507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137234</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1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91163</xdr:rowOff>
    </xdr:from>
    <xdr:to>
      <xdr:col>81</xdr:col>
      <xdr:colOff>101600</xdr:colOff>
      <xdr:row>38</xdr:row>
      <xdr:rowOff>21313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37840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83500</xdr:rowOff>
    </xdr:from>
    <xdr:to>
      <xdr:col>76</xdr:col>
      <xdr:colOff>165100</xdr:colOff>
      <xdr:row>38</xdr:row>
      <xdr:rowOff>13650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30177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87757</xdr:rowOff>
    </xdr:from>
    <xdr:to>
      <xdr:col>72</xdr:col>
      <xdr:colOff>38100</xdr:colOff>
      <xdr:row>38</xdr:row>
      <xdr:rowOff>17907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34434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79043</xdr:rowOff>
    </xdr:from>
    <xdr:to>
      <xdr:col>67</xdr:col>
      <xdr:colOff>101600</xdr:colOff>
      <xdr:row>38</xdr:row>
      <xdr:rowOff>9193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25720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46675</xdr:rowOff>
    </xdr:from>
    <xdr:to>
      <xdr:col>85</xdr:col>
      <xdr:colOff>127000</xdr:colOff>
      <xdr:row>58</xdr:row>
      <xdr:rowOff>117487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90775"/>
          <a:ext cx="838200" cy="7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46675</xdr:rowOff>
    </xdr:from>
    <xdr:to>
      <xdr:col>81</xdr:col>
      <xdr:colOff>50800</xdr:colOff>
      <xdr:row>58</xdr:row>
      <xdr:rowOff>82357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90775"/>
          <a:ext cx="889000" cy="3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82357</xdr:rowOff>
    </xdr:from>
    <xdr:to>
      <xdr:col>76</xdr:col>
      <xdr:colOff>114300</xdr:colOff>
      <xdr:row>58</xdr:row>
      <xdr:rowOff>113994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26457"/>
          <a:ext cx="889000" cy="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9352</xdr:rowOff>
    </xdr:from>
    <xdr:to>
      <xdr:col>71</xdr:col>
      <xdr:colOff>177800</xdr:colOff>
      <xdr:row>58</xdr:row>
      <xdr:rowOff>113994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53452"/>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66687</xdr:rowOff>
    </xdr:from>
    <xdr:to>
      <xdr:col>85</xdr:col>
      <xdr:colOff>177800</xdr:colOff>
      <xdr:row>58</xdr:row>
      <xdr:rowOff>168287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26064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167325</xdr:rowOff>
    </xdr:from>
    <xdr:to>
      <xdr:col>81</xdr:col>
      <xdr:colOff>101600</xdr:colOff>
      <xdr:row>58</xdr:row>
      <xdr:rowOff>97475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114002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31557</xdr:rowOff>
    </xdr:from>
    <xdr:to>
      <xdr:col>76</xdr:col>
      <xdr:colOff>165100</xdr:colOff>
      <xdr:row>58</xdr:row>
      <xdr:rowOff>133157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149684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75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63194</xdr:rowOff>
    </xdr:from>
    <xdr:to>
      <xdr:col>72</xdr:col>
      <xdr:colOff>38100</xdr:colOff>
      <xdr:row>58</xdr:row>
      <xdr:rowOff>164794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130002</xdr:rowOff>
    </xdr:from>
    <xdr:to>
      <xdr:col>67</xdr:col>
      <xdr:colOff>101600</xdr:colOff>
      <xdr:row>58</xdr:row>
      <xdr:rowOff>60152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76679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22439</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66989"/>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27918</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72468"/>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27918</xdr:rowOff>
    </xdr:from>
    <xdr:to>
      <xdr:col>76</xdr:col>
      <xdr:colOff>114300</xdr:colOff>
      <xdr:row>79</xdr:row>
      <xdr:rowOff>43841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2468"/>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30821</xdr:rowOff>
    </xdr:from>
    <xdr:to>
      <xdr:col>71</xdr:col>
      <xdr:colOff>177800</xdr:colOff>
      <xdr:row>79</xdr:row>
      <xdr:rowOff>43841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5371"/>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143089</xdr:rowOff>
    </xdr:from>
    <xdr:to>
      <xdr:col>85</xdr:col>
      <xdr:colOff>177800</xdr:colOff>
      <xdr:row>79</xdr:row>
      <xdr:rowOff>73239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104081</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148568</xdr:rowOff>
    </xdr:from>
    <xdr:to>
      <xdr:col>76</xdr:col>
      <xdr:colOff>165100</xdr:colOff>
      <xdr:row>79</xdr:row>
      <xdr:rowOff>78718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69845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85768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30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151471</xdr:rowOff>
    </xdr:from>
    <xdr:to>
      <xdr:col>67</xdr:col>
      <xdr:colOff>101600</xdr:colOff>
      <xdr:row>79</xdr:row>
      <xdr:rowOff>81621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72748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4815</xdr:rowOff>
    </xdr:from>
    <xdr:to>
      <xdr:col>85</xdr:col>
      <xdr:colOff>127000</xdr:colOff>
      <xdr:row>93</xdr:row>
      <xdr:rowOff>93385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949665"/>
          <a:ext cx="838200" cy="8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93385</xdr:rowOff>
    </xdr:from>
    <xdr:to>
      <xdr:col>81</xdr:col>
      <xdr:colOff>50800</xdr:colOff>
      <xdr:row>94</xdr:row>
      <xdr:rowOff>119194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38235"/>
          <a:ext cx="889000" cy="19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100673</xdr:rowOff>
    </xdr:from>
    <xdr:to>
      <xdr:col>76</xdr:col>
      <xdr:colOff>114300</xdr:colOff>
      <xdr:row>94</xdr:row>
      <xdr:rowOff>119194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045523"/>
          <a:ext cx="889000" cy="1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100673</xdr:rowOff>
    </xdr:from>
    <xdr:to>
      <xdr:col>71</xdr:col>
      <xdr:colOff>177800</xdr:colOff>
      <xdr:row>94</xdr:row>
      <xdr:rowOff>71526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045523"/>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125465</xdr:rowOff>
    </xdr:from>
    <xdr:to>
      <xdr:col>85</xdr:col>
      <xdr:colOff>177800</xdr:colOff>
      <xdr:row>93</xdr:row>
      <xdr:rowOff>55615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89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148342</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7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42585</xdr:rowOff>
    </xdr:from>
    <xdr:to>
      <xdr:col>81</xdr:col>
      <xdr:colOff>101600</xdr:colOff>
      <xdr:row>93</xdr:row>
      <xdr:rowOff>144185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59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160712</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76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68394</xdr:rowOff>
    </xdr:from>
    <xdr:to>
      <xdr:col>76</xdr:col>
      <xdr:colOff>165100</xdr:colOff>
      <xdr:row>94</xdr:row>
      <xdr:rowOff>169994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1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15071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95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49873</xdr:rowOff>
    </xdr:from>
    <xdr:to>
      <xdr:col>72</xdr:col>
      <xdr:colOff>38100</xdr:colOff>
      <xdr:row>93</xdr:row>
      <xdr:rowOff>151473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59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168000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76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20726</xdr:rowOff>
    </xdr:from>
    <xdr:to>
      <xdr:col>67</xdr:col>
      <xdr:colOff>101600</xdr:colOff>
      <xdr:row>94</xdr:row>
      <xdr:rowOff>122326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138853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本町の集落は、河岸段丘や狭隘な谷底平野に点在する特色があり、実情に合わせたきめ細かな行政サービスを実施するためには住民一人当たりのコストが高くなる傾向にある。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県平均と比較しても、一人当たりコストは非常に高い状況である。これは、保育料の無償化及び障がい福祉サービスや障がい児通所支援等の自立支援給付費の増加による扶助費の増加、一人当たりの医療費の増加や高齢化に伴う医療及び介護給付費の増加による保険事業特別会計への繰出金の増加、福祉事務所設置による生活扶助費等が要因である。なお、令和元年に障がい者総合支援センター整備事業が完了したため、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月より防災行政無線設備整備事業（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 債務負担行為（令和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千円）に着手したためである。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153,602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や県平均と比較しても、一人当たりコストは高い状況である。今後も普通建設事業に伴う新規発行により地方債残高は増加傾向にあることから、公債費は増加していくことが見込まれる。事業の必要性や事業効果を考慮し、起債に大きく依存することがないように、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前年度以前からの収支の累積である実質収支額、及び当該年度のみの実質単年度収支の標準財政規模比はいずれも減少した。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一般会計及び水道事業会計の黒字が多いものの、いずれも一般会計からの繰り出しで成り立っている会計である。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それ以外の会計について、小水力発電事業特別会計は独立採算性を堅持しているものの、ほとんどの会計において、一般会計からの繰り出しにより、成り立っている。</a:t>
          </a: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増加傾向にある。今後も、医療費及び保険税（料）の適正化を行い、健全な保険事業の運営に努めていく。</a:t>
          </a:r>
        </a:p>
        <a:p>
          <a:r>
            <a:rPr kumimoji="1" lang="ja-JP" altLang="en-US" sz="1400">
              <a:latin typeface="ＭＳ ゴシック" pitchFamily="49" charset="-128"/>
              <a:ea typeface="ＭＳ ゴシック" pitchFamily="49" charset="-128"/>
            </a:rPr>
            <a:t>　下水道事業特別会計及び農業集落排水事業特別会計における繰出金も財政を圧迫していることから、受益者負担の見直し含めた経営の健全化に向けた取り組みを進める。また、令和元年度よりサービスを持続的・安定的に供給するため、経営情報の的確な把握や経済性の発揮、企業間での経営状況の比較等ができる公営企業会計の適用（財務規定等の適用）化を進め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年度より企業会計へ移行する予定である。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78</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79</v>
      </c>
      <c r="C2" s="182"/>
      <c r="D2" s="183"/>
    </row>
    <row r="3" spans="1:119" ht="18.75" customHeight="1" thickBot="1" x14ac:dyDescent="0.2">
      <c r="A3" s="181"/>
      <c r="B3" s="394" t="s">
        <v>80</v>
      </c>
      <c r="C3" s="395"/>
      <c r="D3" s="395"/>
      <c r="E3" s="396"/>
      <c r="F3" s="396"/>
      <c r="G3" s="396"/>
      <c r="H3" s="396"/>
      <c r="I3" s="396"/>
      <c r="J3" s="396"/>
      <c r="K3" s="396"/>
      <c r="L3" s="396" t="s">
        <v>81</v>
      </c>
      <c r="M3" s="396"/>
      <c r="N3" s="396"/>
      <c r="O3" s="396"/>
      <c r="P3" s="396"/>
      <c r="Q3" s="396"/>
      <c r="R3" s="403"/>
      <c r="S3" s="403"/>
      <c r="T3" s="403"/>
      <c r="U3" s="403"/>
      <c r="V3" s="404"/>
      <c r="W3" s="378" t="s">
        <v>82</v>
      </c>
      <c r="X3" s="379"/>
      <c r="Y3" s="379"/>
      <c r="Z3" s="379"/>
      <c r="AA3" s="379"/>
      <c r="AB3" s="395"/>
      <c r="AC3" s="403" t="s">
        <v>83</v>
      </c>
      <c r="AD3" s="379"/>
      <c r="AE3" s="379"/>
      <c r="AF3" s="379"/>
      <c r="AG3" s="379"/>
      <c r="AH3" s="379"/>
      <c r="AI3" s="379"/>
      <c r="AJ3" s="379"/>
      <c r="AK3" s="379"/>
      <c r="AL3" s="380"/>
      <c r="AM3" s="378" t="s">
        <v>84</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85</v>
      </c>
      <c r="BO3" s="379"/>
      <c r="BP3" s="379"/>
      <c r="BQ3" s="379"/>
      <c r="BR3" s="379"/>
      <c r="BS3" s="379"/>
      <c r="BT3" s="379"/>
      <c r="BU3" s="380"/>
      <c r="BV3" s="378" t="s">
        <v>86</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87</v>
      </c>
      <c r="CU3" s="379"/>
      <c r="CV3" s="379"/>
      <c r="CW3" s="379"/>
      <c r="CX3" s="379"/>
      <c r="CY3" s="379"/>
      <c r="CZ3" s="379"/>
      <c r="DA3" s="380"/>
      <c r="DB3" s="378" t="s">
        <v>88</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89</v>
      </c>
      <c r="AZ4" s="382"/>
      <c r="BA4" s="382"/>
      <c r="BB4" s="382"/>
      <c r="BC4" s="382"/>
      <c r="BD4" s="382"/>
      <c r="BE4" s="382"/>
      <c r="BF4" s="382"/>
      <c r="BG4" s="382"/>
      <c r="BH4" s="382"/>
      <c r="BI4" s="382"/>
      <c r="BJ4" s="382"/>
      <c r="BK4" s="382"/>
      <c r="BL4" s="382"/>
      <c r="BM4" s="383"/>
      <c r="BN4" s="384">
        <v>7941178</v>
      </c>
      <c r="BO4" s="385"/>
      <c r="BP4" s="385"/>
      <c r="BQ4" s="385"/>
      <c r="BR4" s="385"/>
      <c r="BS4" s="385"/>
      <c r="BT4" s="385"/>
      <c r="BU4" s="386"/>
      <c r="BV4" s="384">
        <v>7159236</v>
      </c>
      <c r="BW4" s="385"/>
      <c r="BX4" s="385"/>
      <c r="BY4" s="385"/>
      <c r="BZ4" s="385"/>
      <c r="CA4" s="385"/>
      <c r="CB4" s="385"/>
      <c r="CC4" s="386"/>
      <c r="CD4" s="387" t="s">
        <v>90</v>
      </c>
      <c r="CE4" s="388"/>
      <c r="CF4" s="388"/>
      <c r="CG4" s="388"/>
      <c r="CH4" s="388"/>
      <c r="CI4" s="388"/>
      <c r="CJ4" s="388"/>
      <c r="CK4" s="388"/>
      <c r="CL4" s="388"/>
      <c r="CM4" s="388"/>
      <c r="CN4" s="388"/>
      <c r="CO4" s="388"/>
      <c r="CP4" s="388"/>
      <c r="CQ4" s="388"/>
      <c r="CR4" s="388"/>
      <c r="CS4" s="389"/>
      <c r="CT4" s="390">
        <v>3.5</v>
      </c>
      <c r="CU4" s="391"/>
      <c r="CV4" s="391"/>
      <c r="CW4" s="391"/>
      <c r="CX4" s="391"/>
      <c r="CY4" s="391"/>
      <c r="CZ4" s="391"/>
      <c r="DA4" s="392"/>
      <c r="DB4" s="390">
        <v>4.4000000000000004</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91</v>
      </c>
      <c r="AN5" s="451"/>
      <c r="AO5" s="451"/>
      <c r="AP5" s="451"/>
      <c r="AQ5" s="451"/>
      <c r="AR5" s="451"/>
      <c r="AS5" s="451"/>
      <c r="AT5" s="452"/>
      <c r="AU5" s="453" t="s">
        <v>92</v>
      </c>
      <c r="AV5" s="454"/>
      <c r="AW5" s="454"/>
      <c r="AX5" s="454"/>
      <c r="AY5" s="455" t="s">
        <v>93</v>
      </c>
      <c r="AZ5" s="456"/>
      <c r="BA5" s="456"/>
      <c r="BB5" s="456"/>
      <c r="BC5" s="456"/>
      <c r="BD5" s="456"/>
      <c r="BE5" s="456"/>
      <c r="BF5" s="456"/>
      <c r="BG5" s="456"/>
      <c r="BH5" s="456"/>
      <c r="BI5" s="456"/>
      <c r="BJ5" s="456"/>
      <c r="BK5" s="456"/>
      <c r="BL5" s="456"/>
      <c r="BM5" s="457"/>
      <c r="BN5" s="421">
        <v>7774509</v>
      </c>
      <c r="BO5" s="422"/>
      <c r="BP5" s="422"/>
      <c r="BQ5" s="422"/>
      <c r="BR5" s="422"/>
      <c r="BS5" s="422"/>
      <c r="BT5" s="422"/>
      <c r="BU5" s="423"/>
      <c r="BV5" s="421">
        <v>6981076</v>
      </c>
      <c r="BW5" s="422"/>
      <c r="BX5" s="422"/>
      <c r="BY5" s="422"/>
      <c r="BZ5" s="422"/>
      <c r="CA5" s="422"/>
      <c r="CB5" s="422"/>
      <c r="CC5" s="423"/>
      <c r="CD5" s="424" t="s">
        <v>94</v>
      </c>
      <c r="CE5" s="425"/>
      <c r="CF5" s="425"/>
      <c r="CG5" s="425"/>
      <c r="CH5" s="425"/>
      <c r="CI5" s="425"/>
      <c r="CJ5" s="425"/>
      <c r="CK5" s="425"/>
      <c r="CL5" s="425"/>
      <c r="CM5" s="425"/>
      <c r="CN5" s="425"/>
      <c r="CO5" s="425"/>
      <c r="CP5" s="425"/>
      <c r="CQ5" s="425"/>
      <c r="CR5" s="425"/>
      <c r="CS5" s="426"/>
      <c r="CT5" s="418">
        <v>90</v>
      </c>
      <c r="CU5" s="419"/>
      <c r="CV5" s="419"/>
      <c r="CW5" s="419"/>
      <c r="CX5" s="419"/>
      <c r="CY5" s="419"/>
      <c r="CZ5" s="419"/>
      <c r="DA5" s="420"/>
      <c r="DB5" s="418">
        <v>89.5</v>
      </c>
      <c r="DC5" s="419"/>
      <c r="DD5" s="419"/>
      <c r="DE5" s="419"/>
      <c r="DF5" s="419"/>
      <c r="DG5" s="419"/>
      <c r="DH5" s="419"/>
      <c r="DI5" s="420"/>
    </row>
    <row r="6" spans="1:119" ht="18.75" customHeight="1" x14ac:dyDescent="0.15">
      <c r="A6" s="181"/>
      <c r="B6" s="427" t="s">
        <v>95</v>
      </c>
      <c r="C6" s="428"/>
      <c r="D6" s="428"/>
      <c r="E6" s="429"/>
      <c r="F6" s="429"/>
      <c r="G6" s="429"/>
      <c r="H6" s="429"/>
      <c r="I6" s="429"/>
      <c r="J6" s="429"/>
      <c r="K6" s="429"/>
      <c r="L6" s="429" t="s">
        <v>96</v>
      </c>
      <c r="M6" s="429"/>
      <c r="N6" s="429"/>
      <c r="O6" s="429"/>
      <c r="P6" s="429"/>
      <c r="Q6" s="429"/>
      <c r="R6" s="433"/>
      <c r="S6" s="433"/>
      <c r="T6" s="433"/>
      <c r="U6" s="433"/>
      <c r="V6" s="434"/>
      <c r="W6" s="437" t="s">
        <v>97</v>
      </c>
      <c r="X6" s="438"/>
      <c r="Y6" s="438"/>
      <c r="Z6" s="438"/>
      <c r="AA6" s="438"/>
      <c r="AB6" s="428"/>
      <c r="AC6" s="441" t="s">
        <v>98</v>
      </c>
      <c r="AD6" s="442"/>
      <c r="AE6" s="442"/>
      <c r="AF6" s="442"/>
      <c r="AG6" s="442"/>
      <c r="AH6" s="442"/>
      <c r="AI6" s="442"/>
      <c r="AJ6" s="442"/>
      <c r="AK6" s="442"/>
      <c r="AL6" s="443"/>
      <c r="AM6" s="450" t="s">
        <v>99</v>
      </c>
      <c r="AN6" s="451"/>
      <c r="AO6" s="451"/>
      <c r="AP6" s="451"/>
      <c r="AQ6" s="451"/>
      <c r="AR6" s="451"/>
      <c r="AS6" s="451"/>
      <c r="AT6" s="452"/>
      <c r="AU6" s="453" t="s">
        <v>92</v>
      </c>
      <c r="AV6" s="454"/>
      <c r="AW6" s="454"/>
      <c r="AX6" s="454"/>
      <c r="AY6" s="455" t="s">
        <v>100</v>
      </c>
      <c r="AZ6" s="456"/>
      <c r="BA6" s="456"/>
      <c r="BB6" s="456"/>
      <c r="BC6" s="456"/>
      <c r="BD6" s="456"/>
      <c r="BE6" s="456"/>
      <c r="BF6" s="456"/>
      <c r="BG6" s="456"/>
      <c r="BH6" s="456"/>
      <c r="BI6" s="456"/>
      <c r="BJ6" s="456"/>
      <c r="BK6" s="456"/>
      <c r="BL6" s="456"/>
      <c r="BM6" s="457"/>
      <c r="BN6" s="421">
        <v>166669</v>
      </c>
      <c r="BO6" s="422"/>
      <c r="BP6" s="422"/>
      <c r="BQ6" s="422"/>
      <c r="BR6" s="422"/>
      <c r="BS6" s="422"/>
      <c r="BT6" s="422"/>
      <c r="BU6" s="423"/>
      <c r="BV6" s="421">
        <v>178160</v>
      </c>
      <c r="BW6" s="422"/>
      <c r="BX6" s="422"/>
      <c r="BY6" s="422"/>
      <c r="BZ6" s="422"/>
      <c r="CA6" s="422"/>
      <c r="CB6" s="422"/>
      <c r="CC6" s="423"/>
      <c r="CD6" s="424" t="s">
        <v>101</v>
      </c>
      <c r="CE6" s="425"/>
      <c r="CF6" s="425"/>
      <c r="CG6" s="425"/>
      <c r="CH6" s="425"/>
      <c r="CI6" s="425"/>
      <c r="CJ6" s="425"/>
      <c r="CK6" s="425"/>
      <c r="CL6" s="425"/>
      <c r="CM6" s="425"/>
      <c r="CN6" s="425"/>
      <c r="CO6" s="425"/>
      <c r="CP6" s="425"/>
      <c r="CQ6" s="425"/>
      <c r="CR6" s="425"/>
      <c r="CS6" s="426"/>
      <c r="CT6" s="458">
        <v>92.4</v>
      </c>
      <c r="CU6" s="459"/>
      <c r="CV6" s="459"/>
      <c r="CW6" s="459"/>
      <c r="CX6" s="459"/>
      <c r="CY6" s="459"/>
      <c r="CZ6" s="459"/>
      <c r="DA6" s="460"/>
      <c r="DB6" s="458">
        <v>92.1</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102</v>
      </c>
      <c r="AN7" s="451"/>
      <c r="AO7" s="451"/>
      <c r="AP7" s="451"/>
      <c r="AQ7" s="451"/>
      <c r="AR7" s="451"/>
      <c r="AS7" s="451"/>
      <c r="AT7" s="452"/>
      <c r="AU7" s="453" t="s">
        <v>103</v>
      </c>
      <c r="AV7" s="454"/>
      <c r="AW7" s="454"/>
      <c r="AX7" s="454"/>
      <c r="AY7" s="455" t="s">
        <v>104</v>
      </c>
      <c r="AZ7" s="456"/>
      <c r="BA7" s="456"/>
      <c r="BB7" s="456"/>
      <c r="BC7" s="456"/>
      <c r="BD7" s="456"/>
      <c r="BE7" s="456"/>
      <c r="BF7" s="456"/>
      <c r="BG7" s="456"/>
      <c r="BH7" s="456"/>
      <c r="BI7" s="456"/>
      <c r="BJ7" s="456"/>
      <c r="BK7" s="456"/>
      <c r="BL7" s="456"/>
      <c r="BM7" s="457"/>
      <c r="BN7" s="421">
        <v>26901</v>
      </c>
      <c r="BO7" s="422"/>
      <c r="BP7" s="422"/>
      <c r="BQ7" s="422"/>
      <c r="BR7" s="422"/>
      <c r="BS7" s="422"/>
      <c r="BT7" s="422"/>
      <c r="BU7" s="423"/>
      <c r="BV7" s="421">
        <v>11070</v>
      </c>
      <c r="BW7" s="422"/>
      <c r="BX7" s="422"/>
      <c r="BY7" s="422"/>
      <c r="BZ7" s="422"/>
      <c r="CA7" s="422"/>
      <c r="CB7" s="422"/>
      <c r="CC7" s="423"/>
      <c r="CD7" s="424" t="s">
        <v>105</v>
      </c>
      <c r="CE7" s="425"/>
      <c r="CF7" s="425"/>
      <c r="CG7" s="425"/>
      <c r="CH7" s="425"/>
      <c r="CI7" s="425"/>
      <c r="CJ7" s="425"/>
      <c r="CK7" s="425"/>
      <c r="CL7" s="425"/>
      <c r="CM7" s="425"/>
      <c r="CN7" s="425"/>
      <c r="CO7" s="425"/>
      <c r="CP7" s="425"/>
      <c r="CQ7" s="425"/>
      <c r="CR7" s="425"/>
      <c r="CS7" s="426"/>
      <c r="CT7" s="421">
        <v>3973785</v>
      </c>
      <c r="CU7" s="422"/>
      <c r="CV7" s="422"/>
      <c r="CW7" s="422"/>
      <c r="CX7" s="422"/>
      <c r="CY7" s="422"/>
      <c r="CZ7" s="422"/>
      <c r="DA7" s="423"/>
      <c r="DB7" s="421">
        <v>3809376</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106</v>
      </c>
      <c r="AN8" s="451"/>
      <c r="AO8" s="451"/>
      <c r="AP8" s="451"/>
      <c r="AQ8" s="451"/>
      <c r="AR8" s="451"/>
      <c r="AS8" s="451"/>
      <c r="AT8" s="452"/>
      <c r="AU8" s="453" t="s">
        <v>107</v>
      </c>
      <c r="AV8" s="454"/>
      <c r="AW8" s="454"/>
      <c r="AX8" s="454"/>
      <c r="AY8" s="455" t="s">
        <v>108</v>
      </c>
      <c r="AZ8" s="456"/>
      <c r="BA8" s="456"/>
      <c r="BB8" s="456"/>
      <c r="BC8" s="456"/>
      <c r="BD8" s="456"/>
      <c r="BE8" s="456"/>
      <c r="BF8" s="456"/>
      <c r="BG8" s="456"/>
      <c r="BH8" s="456"/>
      <c r="BI8" s="456"/>
      <c r="BJ8" s="456"/>
      <c r="BK8" s="456"/>
      <c r="BL8" s="456"/>
      <c r="BM8" s="457"/>
      <c r="BN8" s="421">
        <v>139768</v>
      </c>
      <c r="BO8" s="422"/>
      <c r="BP8" s="422"/>
      <c r="BQ8" s="422"/>
      <c r="BR8" s="422"/>
      <c r="BS8" s="422"/>
      <c r="BT8" s="422"/>
      <c r="BU8" s="423"/>
      <c r="BV8" s="421">
        <v>167090</v>
      </c>
      <c r="BW8" s="422"/>
      <c r="BX8" s="422"/>
      <c r="BY8" s="422"/>
      <c r="BZ8" s="422"/>
      <c r="CA8" s="422"/>
      <c r="CB8" s="422"/>
      <c r="CC8" s="423"/>
      <c r="CD8" s="424" t="s">
        <v>109</v>
      </c>
      <c r="CE8" s="425"/>
      <c r="CF8" s="425"/>
      <c r="CG8" s="425"/>
      <c r="CH8" s="425"/>
      <c r="CI8" s="425"/>
      <c r="CJ8" s="425"/>
      <c r="CK8" s="425"/>
      <c r="CL8" s="425"/>
      <c r="CM8" s="425"/>
      <c r="CN8" s="425"/>
      <c r="CO8" s="425"/>
      <c r="CP8" s="425"/>
      <c r="CQ8" s="425"/>
      <c r="CR8" s="425"/>
      <c r="CS8" s="426"/>
      <c r="CT8" s="461">
        <v>0.18</v>
      </c>
      <c r="CU8" s="462"/>
      <c r="CV8" s="462"/>
      <c r="CW8" s="462"/>
      <c r="CX8" s="462"/>
      <c r="CY8" s="462"/>
      <c r="CZ8" s="462"/>
      <c r="DA8" s="463"/>
      <c r="DB8" s="461">
        <v>0.18</v>
      </c>
      <c r="DC8" s="462"/>
      <c r="DD8" s="462"/>
      <c r="DE8" s="462"/>
      <c r="DF8" s="462"/>
      <c r="DG8" s="462"/>
      <c r="DH8" s="462"/>
      <c r="DI8" s="463"/>
    </row>
    <row r="9" spans="1:119" ht="18.75" customHeight="1" thickBot="1" x14ac:dyDescent="0.2">
      <c r="A9" s="181"/>
      <c r="B9" s="415" t="s">
        <v>110</v>
      </c>
      <c r="C9" s="416"/>
      <c r="D9" s="416"/>
      <c r="E9" s="416"/>
      <c r="F9" s="416"/>
      <c r="G9" s="416"/>
      <c r="H9" s="416"/>
      <c r="I9" s="416"/>
      <c r="J9" s="416"/>
      <c r="K9" s="464"/>
      <c r="L9" s="465" t="s">
        <v>111</v>
      </c>
      <c r="M9" s="466"/>
      <c r="N9" s="466"/>
      <c r="O9" s="466"/>
      <c r="P9" s="466"/>
      <c r="Q9" s="467"/>
      <c r="R9" s="468">
        <v>6077</v>
      </c>
      <c r="S9" s="469"/>
      <c r="T9" s="469"/>
      <c r="U9" s="469"/>
      <c r="V9" s="470"/>
      <c r="W9" s="378" t="s">
        <v>112</v>
      </c>
      <c r="X9" s="379"/>
      <c r="Y9" s="379"/>
      <c r="Z9" s="379"/>
      <c r="AA9" s="379"/>
      <c r="AB9" s="379"/>
      <c r="AC9" s="379"/>
      <c r="AD9" s="379"/>
      <c r="AE9" s="379"/>
      <c r="AF9" s="379"/>
      <c r="AG9" s="379"/>
      <c r="AH9" s="379"/>
      <c r="AI9" s="379"/>
      <c r="AJ9" s="379"/>
      <c r="AK9" s="379"/>
      <c r="AL9" s="380"/>
      <c r="AM9" s="450" t="s">
        <v>113</v>
      </c>
      <c r="AN9" s="451"/>
      <c r="AO9" s="451"/>
      <c r="AP9" s="451"/>
      <c r="AQ9" s="451"/>
      <c r="AR9" s="451"/>
      <c r="AS9" s="451"/>
      <c r="AT9" s="452"/>
      <c r="AU9" s="453" t="s">
        <v>114</v>
      </c>
      <c r="AV9" s="454"/>
      <c r="AW9" s="454"/>
      <c r="AX9" s="454"/>
      <c r="AY9" s="455" t="s">
        <v>115</v>
      </c>
      <c r="AZ9" s="456"/>
      <c r="BA9" s="456"/>
      <c r="BB9" s="456"/>
      <c r="BC9" s="456"/>
      <c r="BD9" s="456"/>
      <c r="BE9" s="456"/>
      <c r="BF9" s="456"/>
      <c r="BG9" s="456"/>
      <c r="BH9" s="456"/>
      <c r="BI9" s="456"/>
      <c r="BJ9" s="456"/>
      <c r="BK9" s="456"/>
      <c r="BL9" s="456"/>
      <c r="BM9" s="457"/>
      <c r="BN9" s="421">
        <v>-27322</v>
      </c>
      <c r="BO9" s="422"/>
      <c r="BP9" s="422"/>
      <c r="BQ9" s="422"/>
      <c r="BR9" s="422"/>
      <c r="BS9" s="422"/>
      <c r="BT9" s="422"/>
      <c r="BU9" s="423"/>
      <c r="BV9" s="421">
        <v>25905</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18</v>
      </c>
      <c r="CU9" s="419"/>
      <c r="CV9" s="419"/>
      <c r="CW9" s="419"/>
      <c r="CX9" s="419"/>
      <c r="CY9" s="419"/>
      <c r="CZ9" s="419"/>
      <c r="DA9" s="420"/>
      <c r="DB9" s="418">
        <v>18.5</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117</v>
      </c>
      <c r="M10" s="451"/>
      <c r="N10" s="451"/>
      <c r="O10" s="451"/>
      <c r="P10" s="451"/>
      <c r="Q10" s="452"/>
      <c r="R10" s="472">
        <v>6374</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119</v>
      </c>
      <c r="AV10" s="454"/>
      <c r="AW10" s="454"/>
      <c r="AX10" s="454"/>
      <c r="AY10" s="455" t="s">
        <v>120</v>
      </c>
      <c r="AZ10" s="456"/>
      <c r="BA10" s="456"/>
      <c r="BB10" s="456"/>
      <c r="BC10" s="456"/>
      <c r="BD10" s="456"/>
      <c r="BE10" s="456"/>
      <c r="BF10" s="456"/>
      <c r="BG10" s="456"/>
      <c r="BH10" s="456"/>
      <c r="BI10" s="456"/>
      <c r="BJ10" s="456"/>
      <c r="BK10" s="456"/>
      <c r="BL10" s="456"/>
      <c r="BM10" s="457"/>
      <c r="BN10" s="421">
        <v>1546</v>
      </c>
      <c r="BO10" s="422"/>
      <c r="BP10" s="422"/>
      <c r="BQ10" s="422"/>
      <c r="BR10" s="422"/>
      <c r="BS10" s="422"/>
      <c r="BT10" s="422"/>
      <c r="BU10" s="423"/>
      <c r="BV10" s="421">
        <v>1352</v>
      </c>
      <c r="BW10" s="422"/>
      <c r="BX10" s="422"/>
      <c r="BY10" s="422"/>
      <c r="BZ10" s="422"/>
      <c r="CA10" s="422"/>
      <c r="CB10" s="422"/>
      <c r="CC10" s="423"/>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125</v>
      </c>
      <c r="AV11" s="454"/>
      <c r="AW11" s="454"/>
      <c r="AX11" s="454"/>
      <c r="AY11" s="455" t="s">
        <v>126</v>
      </c>
      <c r="AZ11" s="456"/>
      <c r="BA11" s="456"/>
      <c r="BB11" s="456"/>
      <c r="BC11" s="456"/>
      <c r="BD11" s="456"/>
      <c r="BE11" s="456"/>
      <c r="BF11" s="456"/>
      <c r="BG11" s="456"/>
      <c r="BH11" s="456"/>
      <c r="BI11" s="456"/>
      <c r="BJ11" s="456"/>
      <c r="BK11" s="456"/>
      <c r="BL11" s="456"/>
      <c r="BM11" s="457"/>
      <c r="BN11" s="421">
        <v>125000</v>
      </c>
      <c r="BO11" s="422"/>
      <c r="BP11" s="422"/>
      <c r="BQ11" s="422"/>
      <c r="BR11" s="422"/>
      <c r="BS11" s="422"/>
      <c r="BT11" s="422"/>
      <c r="BU11" s="423"/>
      <c r="BV11" s="421">
        <v>109667</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128</v>
      </c>
      <c r="DC11" s="462"/>
      <c r="DD11" s="462"/>
      <c r="DE11" s="462"/>
      <c r="DF11" s="462"/>
      <c r="DG11" s="462"/>
      <c r="DH11" s="462"/>
      <c r="DI11" s="463"/>
    </row>
    <row r="12" spans="1:119" ht="18.75" customHeight="1" x14ac:dyDescent="0.15">
      <c r="A12" s="181"/>
      <c r="B12" s="481" t="s">
        <v>129</v>
      </c>
      <c r="C12" s="482"/>
      <c r="D12" s="482"/>
      <c r="E12" s="482"/>
      <c r="F12" s="482"/>
      <c r="G12" s="482"/>
      <c r="H12" s="482"/>
      <c r="I12" s="482"/>
      <c r="J12" s="482"/>
      <c r="K12" s="483"/>
      <c r="L12" s="490" t="s">
        <v>130</v>
      </c>
      <c r="M12" s="491"/>
      <c r="N12" s="491"/>
      <c r="O12" s="491"/>
      <c r="P12" s="491"/>
      <c r="Q12" s="492"/>
      <c r="R12" s="493">
        <v>6139</v>
      </c>
      <c r="S12" s="494"/>
      <c r="T12" s="494"/>
      <c r="U12" s="494"/>
      <c r="V12" s="495"/>
      <c r="W12" s="496" t="s">
        <v>1</v>
      </c>
      <c r="X12" s="454"/>
      <c r="Y12" s="454"/>
      <c r="Z12" s="454"/>
      <c r="AA12" s="454"/>
      <c r="AB12" s="497"/>
      <c r="AC12" s="498" t="s">
        <v>131</v>
      </c>
      <c r="AD12" s="499"/>
      <c r="AE12" s="499"/>
      <c r="AF12" s="499"/>
      <c r="AG12" s="500"/>
      <c r="AH12" s="498" t="s">
        <v>132</v>
      </c>
      <c r="AI12" s="499"/>
      <c r="AJ12" s="499"/>
      <c r="AK12" s="499"/>
      <c r="AL12" s="501"/>
      <c r="AM12" s="450" t="s">
        <v>133</v>
      </c>
      <c r="AN12" s="451"/>
      <c r="AO12" s="451"/>
      <c r="AP12" s="451"/>
      <c r="AQ12" s="451"/>
      <c r="AR12" s="451"/>
      <c r="AS12" s="451"/>
      <c r="AT12" s="452"/>
      <c r="AU12" s="453" t="s">
        <v>114</v>
      </c>
      <c r="AV12" s="454"/>
      <c r="AW12" s="454"/>
      <c r="AX12" s="454"/>
      <c r="AY12" s="455" t="s">
        <v>134</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0</v>
      </c>
      <c r="BW12" s="422"/>
      <c r="BX12" s="422"/>
      <c r="BY12" s="422"/>
      <c r="BZ12" s="422"/>
      <c r="CA12" s="422"/>
      <c r="CB12" s="422"/>
      <c r="CC12" s="423"/>
      <c r="CD12" s="424" t="s">
        <v>135</v>
      </c>
      <c r="CE12" s="425"/>
      <c r="CF12" s="425"/>
      <c r="CG12" s="425"/>
      <c r="CH12" s="425"/>
      <c r="CI12" s="425"/>
      <c r="CJ12" s="425"/>
      <c r="CK12" s="425"/>
      <c r="CL12" s="425"/>
      <c r="CM12" s="425"/>
      <c r="CN12" s="425"/>
      <c r="CO12" s="425"/>
      <c r="CP12" s="425"/>
      <c r="CQ12" s="425"/>
      <c r="CR12" s="425"/>
      <c r="CS12" s="426"/>
      <c r="CT12" s="461" t="s">
        <v>128</v>
      </c>
      <c r="CU12" s="462"/>
      <c r="CV12" s="462"/>
      <c r="CW12" s="462"/>
      <c r="CX12" s="462"/>
      <c r="CY12" s="462"/>
      <c r="CZ12" s="462"/>
      <c r="DA12" s="463"/>
      <c r="DB12" s="461" t="s">
        <v>128</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136</v>
      </c>
      <c r="N13" s="513"/>
      <c r="O13" s="513"/>
      <c r="P13" s="513"/>
      <c r="Q13" s="514"/>
      <c r="R13" s="505">
        <v>5936</v>
      </c>
      <c r="S13" s="506"/>
      <c r="T13" s="506"/>
      <c r="U13" s="506"/>
      <c r="V13" s="507"/>
      <c r="W13" s="437" t="s">
        <v>137</v>
      </c>
      <c r="X13" s="438"/>
      <c r="Y13" s="438"/>
      <c r="Z13" s="438"/>
      <c r="AA13" s="438"/>
      <c r="AB13" s="428"/>
      <c r="AC13" s="472">
        <v>585</v>
      </c>
      <c r="AD13" s="473"/>
      <c r="AE13" s="473"/>
      <c r="AF13" s="473"/>
      <c r="AG13" s="515"/>
      <c r="AH13" s="472">
        <v>562</v>
      </c>
      <c r="AI13" s="473"/>
      <c r="AJ13" s="473"/>
      <c r="AK13" s="473"/>
      <c r="AL13" s="474"/>
      <c r="AM13" s="450" t="s">
        <v>138</v>
      </c>
      <c r="AN13" s="451"/>
      <c r="AO13" s="451"/>
      <c r="AP13" s="451"/>
      <c r="AQ13" s="451"/>
      <c r="AR13" s="451"/>
      <c r="AS13" s="451"/>
      <c r="AT13" s="452"/>
      <c r="AU13" s="453" t="s">
        <v>125</v>
      </c>
      <c r="AV13" s="454"/>
      <c r="AW13" s="454"/>
      <c r="AX13" s="454"/>
      <c r="AY13" s="455" t="s">
        <v>139</v>
      </c>
      <c r="AZ13" s="456"/>
      <c r="BA13" s="456"/>
      <c r="BB13" s="456"/>
      <c r="BC13" s="456"/>
      <c r="BD13" s="456"/>
      <c r="BE13" s="456"/>
      <c r="BF13" s="456"/>
      <c r="BG13" s="456"/>
      <c r="BH13" s="456"/>
      <c r="BI13" s="456"/>
      <c r="BJ13" s="456"/>
      <c r="BK13" s="456"/>
      <c r="BL13" s="456"/>
      <c r="BM13" s="457"/>
      <c r="BN13" s="421">
        <v>99224</v>
      </c>
      <c r="BO13" s="422"/>
      <c r="BP13" s="422"/>
      <c r="BQ13" s="422"/>
      <c r="BR13" s="422"/>
      <c r="BS13" s="422"/>
      <c r="BT13" s="422"/>
      <c r="BU13" s="423"/>
      <c r="BV13" s="421">
        <v>136924</v>
      </c>
      <c r="BW13" s="422"/>
      <c r="BX13" s="422"/>
      <c r="BY13" s="422"/>
      <c r="BZ13" s="422"/>
      <c r="CA13" s="422"/>
      <c r="CB13" s="422"/>
      <c r="CC13" s="423"/>
      <c r="CD13" s="424" t="s">
        <v>140</v>
      </c>
      <c r="CE13" s="425"/>
      <c r="CF13" s="425"/>
      <c r="CG13" s="425"/>
      <c r="CH13" s="425"/>
      <c r="CI13" s="425"/>
      <c r="CJ13" s="425"/>
      <c r="CK13" s="425"/>
      <c r="CL13" s="425"/>
      <c r="CM13" s="425"/>
      <c r="CN13" s="425"/>
      <c r="CO13" s="425"/>
      <c r="CP13" s="425"/>
      <c r="CQ13" s="425"/>
      <c r="CR13" s="425"/>
      <c r="CS13" s="426"/>
      <c r="CT13" s="418">
        <v>7</v>
      </c>
      <c r="CU13" s="419"/>
      <c r="CV13" s="419"/>
      <c r="CW13" s="419"/>
      <c r="CX13" s="419"/>
      <c r="CY13" s="419"/>
      <c r="CZ13" s="419"/>
      <c r="DA13" s="420"/>
      <c r="DB13" s="418">
        <v>6.2</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141</v>
      </c>
      <c r="M14" s="503"/>
      <c r="N14" s="503"/>
      <c r="O14" s="503"/>
      <c r="P14" s="503"/>
      <c r="Q14" s="504"/>
      <c r="R14" s="505">
        <v>6280</v>
      </c>
      <c r="S14" s="506"/>
      <c r="T14" s="506"/>
      <c r="U14" s="506"/>
      <c r="V14" s="507"/>
      <c r="W14" s="411"/>
      <c r="X14" s="412"/>
      <c r="Y14" s="412"/>
      <c r="Z14" s="412"/>
      <c r="AA14" s="412"/>
      <c r="AB14" s="401"/>
      <c r="AC14" s="508">
        <v>17.8</v>
      </c>
      <c r="AD14" s="509"/>
      <c r="AE14" s="509"/>
      <c r="AF14" s="509"/>
      <c r="AG14" s="510"/>
      <c r="AH14" s="508">
        <v>17.600000000000001</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142</v>
      </c>
      <c r="CE14" s="517"/>
      <c r="CF14" s="517"/>
      <c r="CG14" s="517"/>
      <c r="CH14" s="517"/>
      <c r="CI14" s="517"/>
      <c r="CJ14" s="517"/>
      <c r="CK14" s="517"/>
      <c r="CL14" s="517"/>
      <c r="CM14" s="517"/>
      <c r="CN14" s="517"/>
      <c r="CO14" s="517"/>
      <c r="CP14" s="517"/>
      <c r="CQ14" s="517"/>
      <c r="CR14" s="517"/>
      <c r="CS14" s="518"/>
      <c r="CT14" s="519">
        <v>53.8</v>
      </c>
      <c r="CU14" s="520"/>
      <c r="CV14" s="520"/>
      <c r="CW14" s="520"/>
      <c r="CX14" s="520"/>
      <c r="CY14" s="520"/>
      <c r="CZ14" s="520"/>
      <c r="DA14" s="521"/>
      <c r="DB14" s="519">
        <v>69</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136</v>
      </c>
      <c r="N15" s="513"/>
      <c r="O15" s="513"/>
      <c r="P15" s="513"/>
      <c r="Q15" s="514"/>
      <c r="R15" s="505">
        <v>6063</v>
      </c>
      <c r="S15" s="506"/>
      <c r="T15" s="506"/>
      <c r="U15" s="506"/>
      <c r="V15" s="507"/>
      <c r="W15" s="437" t="s">
        <v>143</v>
      </c>
      <c r="X15" s="438"/>
      <c r="Y15" s="438"/>
      <c r="Z15" s="438"/>
      <c r="AA15" s="438"/>
      <c r="AB15" s="428"/>
      <c r="AC15" s="472">
        <v>862</v>
      </c>
      <c r="AD15" s="473"/>
      <c r="AE15" s="473"/>
      <c r="AF15" s="473"/>
      <c r="AG15" s="515"/>
      <c r="AH15" s="472">
        <v>851</v>
      </c>
      <c r="AI15" s="473"/>
      <c r="AJ15" s="473"/>
      <c r="AK15" s="473"/>
      <c r="AL15" s="474"/>
      <c r="AM15" s="450"/>
      <c r="AN15" s="451"/>
      <c r="AO15" s="451"/>
      <c r="AP15" s="451"/>
      <c r="AQ15" s="451"/>
      <c r="AR15" s="451"/>
      <c r="AS15" s="451"/>
      <c r="AT15" s="452"/>
      <c r="AU15" s="453"/>
      <c r="AV15" s="454"/>
      <c r="AW15" s="454"/>
      <c r="AX15" s="454"/>
      <c r="AY15" s="381" t="s">
        <v>144</v>
      </c>
      <c r="AZ15" s="382"/>
      <c r="BA15" s="382"/>
      <c r="BB15" s="382"/>
      <c r="BC15" s="382"/>
      <c r="BD15" s="382"/>
      <c r="BE15" s="382"/>
      <c r="BF15" s="382"/>
      <c r="BG15" s="382"/>
      <c r="BH15" s="382"/>
      <c r="BI15" s="382"/>
      <c r="BJ15" s="382"/>
      <c r="BK15" s="382"/>
      <c r="BL15" s="382"/>
      <c r="BM15" s="383"/>
      <c r="BN15" s="384">
        <v>656049</v>
      </c>
      <c r="BO15" s="385"/>
      <c r="BP15" s="385"/>
      <c r="BQ15" s="385"/>
      <c r="BR15" s="385"/>
      <c r="BS15" s="385"/>
      <c r="BT15" s="385"/>
      <c r="BU15" s="386"/>
      <c r="BV15" s="384">
        <v>612408</v>
      </c>
      <c r="BW15" s="385"/>
      <c r="BX15" s="385"/>
      <c r="BY15" s="385"/>
      <c r="BZ15" s="385"/>
      <c r="CA15" s="385"/>
      <c r="CB15" s="385"/>
      <c r="CC15" s="386"/>
      <c r="CD15" s="522" t="s">
        <v>145</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146</v>
      </c>
      <c r="M16" s="533"/>
      <c r="N16" s="533"/>
      <c r="O16" s="533"/>
      <c r="P16" s="533"/>
      <c r="Q16" s="534"/>
      <c r="R16" s="525" t="s">
        <v>147</v>
      </c>
      <c r="S16" s="526"/>
      <c r="T16" s="526"/>
      <c r="U16" s="526"/>
      <c r="V16" s="527"/>
      <c r="W16" s="411"/>
      <c r="X16" s="412"/>
      <c r="Y16" s="412"/>
      <c r="Z16" s="412"/>
      <c r="AA16" s="412"/>
      <c r="AB16" s="401"/>
      <c r="AC16" s="508">
        <v>26.3</v>
      </c>
      <c r="AD16" s="509"/>
      <c r="AE16" s="509"/>
      <c r="AF16" s="509"/>
      <c r="AG16" s="510"/>
      <c r="AH16" s="508">
        <v>26.7</v>
      </c>
      <c r="AI16" s="509"/>
      <c r="AJ16" s="509"/>
      <c r="AK16" s="509"/>
      <c r="AL16" s="511"/>
      <c r="AM16" s="450"/>
      <c r="AN16" s="451"/>
      <c r="AO16" s="451"/>
      <c r="AP16" s="451"/>
      <c r="AQ16" s="451"/>
      <c r="AR16" s="451"/>
      <c r="AS16" s="451"/>
      <c r="AT16" s="452"/>
      <c r="AU16" s="453"/>
      <c r="AV16" s="454"/>
      <c r="AW16" s="454"/>
      <c r="AX16" s="454"/>
      <c r="AY16" s="455" t="s">
        <v>148</v>
      </c>
      <c r="AZ16" s="456"/>
      <c r="BA16" s="456"/>
      <c r="BB16" s="456"/>
      <c r="BC16" s="456"/>
      <c r="BD16" s="456"/>
      <c r="BE16" s="456"/>
      <c r="BF16" s="456"/>
      <c r="BG16" s="456"/>
      <c r="BH16" s="456"/>
      <c r="BI16" s="456"/>
      <c r="BJ16" s="456"/>
      <c r="BK16" s="456"/>
      <c r="BL16" s="456"/>
      <c r="BM16" s="457"/>
      <c r="BN16" s="421">
        <v>3701326</v>
      </c>
      <c r="BO16" s="422"/>
      <c r="BP16" s="422"/>
      <c r="BQ16" s="422"/>
      <c r="BR16" s="422"/>
      <c r="BS16" s="422"/>
      <c r="BT16" s="422"/>
      <c r="BU16" s="423"/>
      <c r="BV16" s="421">
        <v>3521452</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149</v>
      </c>
      <c r="N17" s="529"/>
      <c r="O17" s="529"/>
      <c r="P17" s="529"/>
      <c r="Q17" s="530"/>
      <c r="R17" s="525" t="s">
        <v>150</v>
      </c>
      <c r="S17" s="526"/>
      <c r="T17" s="526"/>
      <c r="U17" s="526"/>
      <c r="V17" s="527"/>
      <c r="W17" s="437" t="s">
        <v>151</v>
      </c>
      <c r="X17" s="438"/>
      <c r="Y17" s="438"/>
      <c r="Z17" s="438"/>
      <c r="AA17" s="438"/>
      <c r="AB17" s="428"/>
      <c r="AC17" s="472">
        <v>1836</v>
      </c>
      <c r="AD17" s="473"/>
      <c r="AE17" s="473"/>
      <c r="AF17" s="473"/>
      <c r="AG17" s="515"/>
      <c r="AH17" s="472">
        <v>1772</v>
      </c>
      <c r="AI17" s="473"/>
      <c r="AJ17" s="473"/>
      <c r="AK17" s="473"/>
      <c r="AL17" s="474"/>
      <c r="AM17" s="450"/>
      <c r="AN17" s="451"/>
      <c r="AO17" s="451"/>
      <c r="AP17" s="451"/>
      <c r="AQ17" s="451"/>
      <c r="AR17" s="451"/>
      <c r="AS17" s="451"/>
      <c r="AT17" s="452"/>
      <c r="AU17" s="453"/>
      <c r="AV17" s="454"/>
      <c r="AW17" s="454"/>
      <c r="AX17" s="454"/>
      <c r="AY17" s="455" t="s">
        <v>152</v>
      </c>
      <c r="AZ17" s="456"/>
      <c r="BA17" s="456"/>
      <c r="BB17" s="456"/>
      <c r="BC17" s="456"/>
      <c r="BD17" s="456"/>
      <c r="BE17" s="456"/>
      <c r="BF17" s="456"/>
      <c r="BG17" s="456"/>
      <c r="BH17" s="456"/>
      <c r="BI17" s="456"/>
      <c r="BJ17" s="456"/>
      <c r="BK17" s="456"/>
      <c r="BL17" s="456"/>
      <c r="BM17" s="457"/>
      <c r="BN17" s="421">
        <v>803283</v>
      </c>
      <c r="BO17" s="422"/>
      <c r="BP17" s="422"/>
      <c r="BQ17" s="422"/>
      <c r="BR17" s="422"/>
      <c r="BS17" s="422"/>
      <c r="BT17" s="422"/>
      <c r="BU17" s="423"/>
      <c r="BV17" s="421">
        <v>759577</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153</v>
      </c>
      <c r="C18" s="464"/>
      <c r="D18" s="464"/>
      <c r="E18" s="536"/>
      <c r="F18" s="536"/>
      <c r="G18" s="536"/>
      <c r="H18" s="536"/>
      <c r="I18" s="536"/>
      <c r="J18" s="536"/>
      <c r="K18" s="536"/>
      <c r="L18" s="537">
        <v>336.5</v>
      </c>
      <c r="M18" s="537"/>
      <c r="N18" s="537"/>
      <c r="O18" s="537"/>
      <c r="P18" s="537"/>
      <c r="Q18" s="537"/>
      <c r="R18" s="538"/>
      <c r="S18" s="538"/>
      <c r="T18" s="538"/>
      <c r="U18" s="538"/>
      <c r="V18" s="539"/>
      <c r="W18" s="439"/>
      <c r="X18" s="440"/>
      <c r="Y18" s="440"/>
      <c r="Z18" s="440"/>
      <c r="AA18" s="440"/>
      <c r="AB18" s="431"/>
      <c r="AC18" s="540">
        <v>55.9</v>
      </c>
      <c r="AD18" s="541"/>
      <c r="AE18" s="541"/>
      <c r="AF18" s="541"/>
      <c r="AG18" s="542"/>
      <c r="AH18" s="540">
        <v>55.6</v>
      </c>
      <c r="AI18" s="541"/>
      <c r="AJ18" s="541"/>
      <c r="AK18" s="541"/>
      <c r="AL18" s="543"/>
      <c r="AM18" s="450"/>
      <c r="AN18" s="451"/>
      <c r="AO18" s="451"/>
      <c r="AP18" s="451"/>
      <c r="AQ18" s="451"/>
      <c r="AR18" s="451"/>
      <c r="AS18" s="451"/>
      <c r="AT18" s="452"/>
      <c r="AU18" s="453"/>
      <c r="AV18" s="454"/>
      <c r="AW18" s="454"/>
      <c r="AX18" s="454"/>
      <c r="AY18" s="455" t="s">
        <v>154</v>
      </c>
      <c r="AZ18" s="456"/>
      <c r="BA18" s="456"/>
      <c r="BB18" s="456"/>
      <c r="BC18" s="456"/>
      <c r="BD18" s="456"/>
      <c r="BE18" s="456"/>
      <c r="BF18" s="456"/>
      <c r="BG18" s="456"/>
      <c r="BH18" s="456"/>
      <c r="BI18" s="456"/>
      <c r="BJ18" s="456"/>
      <c r="BK18" s="456"/>
      <c r="BL18" s="456"/>
      <c r="BM18" s="457"/>
      <c r="BN18" s="421">
        <v>3600735</v>
      </c>
      <c r="BO18" s="422"/>
      <c r="BP18" s="422"/>
      <c r="BQ18" s="422"/>
      <c r="BR18" s="422"/>
      <c r="BS18" s="422"/>
      <c r="BT18" s="422"/>
      <c r="BU18" s="423"/>
      <c r="BV18" s="421">
        <v>3428205</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155</v>
      </c>
      <c r="C19" s="464"/>
      <c r="D19" s="464"/>
      <c r="E19" s="536"/>
      <c r="F19" s="536"/>
      <c r="G19" s="536"/>
      <c r="H19" s="536"/>
      <c r="I19" s="536"/>
      <c r="J19" s="536"/>
      <c r="K19" s="536"/>
      <c r="L19" s="544">
        <v>18</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156</v>
      </c>
      <c r="AZ19" s="456"/>
      <c r="BA19" s="456"/>
      <c r="BB19" s="456"/>
      <c r="BC19" s="456"/>
      <c r="BD19" s="456"/>
      <c r="BE19" s="456"/>
      <c r="BF19" s="456"/>
      <c r="BG19" s="456"/>
      <c r="BH19" s="456"/>
      <c r="BI19" s="456"/>
      <c r="BJ19" s="456"/>
      <c r="BK19" s="456"/>
      <c r="BL19" s="456"/>
      <c r="BM19" s="457"/>
      <c r="BN19" s="421">
        <v>5034774</v>
      </c>
      <c r="BO19" s="422"/>
      <c r="BP19" s="422"/>
      <c r="BQ19" s="422"/>
      <c r="BR19" s="422"/>
      <c r="BS19" s="422"/>
      <c r="BT19" s="422"/>
      <c r="BU19" s="423"/>
      <c r="BV19" s="421">
        <v>4502367</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157</v>
      </c>
      <c r="C20" s="464"/>
      <c r="D20" s="464"/>
      <c r="E20" s="536"/>
      <c r="F20" s="536"/>
      <c r="G20" s="536"/>
      <c r="H20" s="536"/>
      <c r="I20" s="536"/>
      <c r="J20" s="536"/>
      <c r="K20" s="536"/>
      <c r="L20" s="544">
        <v>2833</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158</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159</v>
      </c>
      <c r="C22" s="559"/>
      <c r="D22" s="560"/>
      <c r="E22" s="433" t="s">
        <v>1</v>
      </c>
      <c r="F22" s="438"/>
      <c r="G22" s="438"/>
      <c r="H22" s="438"/>
      <c r="I22" s="438"/>
      <c r="J22" s="438"/>
      <c r="K22" s="428"/>
      <c r="L22" s="433" t="s">
        <v>160</v>
      </c>
      <c r="M22" s="438"/>
      <c r="N22" s="438"/>
      <c r="O22" s="438"/>
      <c r="P22" s="428"/>
      <c r="Q22" s="567" t="s">
        <v>161</v>
      </c>
      <c r="R22" s="568"/>
      <c r="S22" s="568"/>
      <c r="T22" s="568"/>
      <c r="U22" s="568"/>
      <c r="V22" s="569"/>
      <c r="W22" s="573" t="s">
        <v>162</v>
      </c>
      <c r="X22" s="559"/>
      <c r="Y22" s="560"/>
      <c r="Z22" s="433" t="s">
        <v>1</v>
      </c>
      <c r="AA22" s="438"/>
      <c r="AB22" s="438"/>
      <c r="AC22" s="438"/>
      <c r="AD22" s="438"/>
      <c r="AE22" s="438"/>
      <c r="AF22" s="438"/>
      <c r="AG22" s="428"/>
      <c r="AH22" s="586" t="s">
        <v>163</v>
      </c>
      <c r="AI22" s="438"/>
      <c r="AJ22" s="438"/>
      <c r="AK22" s="438"/>
      <c r="AL22" s="428"/>
      <c r="AM22" s="586" t="s">
        <v>164</v>
      </c>
      <c r="AN22" s="587"/>
      <c r="AO22" s="587"/>
      <c r="AP22" s="587"/>
      <c r="AQ22" s="587"/>
      <c r="AR22" s="588"/>
      <c r="AS22" s="567" t="s">
        <v>161</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165</v>
      </c>
      <c r="AZ23" s="382"/>
      <c r="BA23" s="382"/>
      <c r="BB23" s="382"/>
      <c r="BC23" s="382"/>
      <c r="BD23" s="382"/>
      <c r="BE23" s="382"/>
      <c r="BF23" s="382"/>
      <c r="BG23" s="382"/>
      <c r="BH23" s="382"/>
      <c r="BI23" s="382"/>
      <c r="BJ23" s="382"/>
      <c r="BK23" s="382"/>
      <c r="BL23" s="382"/>
      <c r="BM23" s="383"/>
      <c r="BN23" s="421">
        <v>8356646</v>
      </c>
      <c r="BO23" s="422"/>
      <c r="BP23" s="422"/>
      <c r="BQ23" s="422"/>
      <c r="BR23" s="422"/>
      <c r="BS23" s="422"/>
      <c r="BT23" s="422"/>
      <c r="BU23" s="423"/>
      <c r="BV23" s="421">
        <v>8469234</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166</v>
      </c>
      <c r="F24" s="451"/>
      <c r="G24" s="451"/>
      <c r="H24" s="451"/>
      <c r="I24" s="451"/>
      <c r="J24" s="451"/>
      <c r="K24" s="452"/>
      <c r="L24" s="472">
        <v>1</v>
      </c>
      <c r="M24" s="473"/>
      <c r="N24" s="473"/>
      <c r="O24" s="473"/>
      <c r="P24" s="515"/>
      <c r="Q24" s="472">
        <v>7200</v>
      </c>
      <c r="R24" s="473"/>
      <c r="S24" s="473"/>
      <c r="T24" s="473"/>
      <c r="U24" s="473"/>
      <c r="V24" s="515"/>
      <c r="W24" s="574"/>
      <c r="X24" s="562"/>
      <c r="Y24" s="563"/>
      <c r="Z24" s="471" t="s">
        <v>167</v>
      </c>
      <c r="AA24" s="451"/>
      <c r="AB24" s="451"/>
      <c r="AC24" s="451"/>
      <c r="AD24" s="451"/>
      <c r="AE24" s="451"/>
      <c r="AF24" s="451"/>
      <c r="AG24" s="452"/>
      <c r="AH24" s="472">
        <v>86</v>
      </c>
      <c r="AI24" s="473"/>
      <c r="AJ24" s="473"/>
      <c r="AK24" s="473"/>
      <c r="AL24" s="515"/>
      <c r="AM24" s="472">
        <v>271416</v>
      </c>
      <c r="AN24" s="473"/>
      <c r="AO24" s="473"/>
      <c r="AP24" s="473"/>
      <c r="AQ24" s="473"/>
      <c r="AR24" s="515"/>
      <c r="AS24" s="472">
        <v>3156</v>
      </c>
      <c r="AT24" s="473"/>
      <c r="AU24" s="473"/>
      <c r="AV24" s="473"/>
      <c r="AW24" s="473"/>
      <c r="AX24" s="474"/>
      <c r="AY24" s="594" t="s">
        <v>168</v>
      </c>
      <c r="AZ24" s="595"/>
      <c r="BA24" s="595"/>
      <c r="BB24" s="595"/>
      <c r="BC24" s="595"/>
      <c r="BD24" s="595"/>
      <c r="BE24" s="595"/>
      <c r="BF24" s="595"/>
      <c r="BG24" s="595"/>
      <c r="BH24" s="595"/>
      <c r="BI24" s="595"/>
      <c r="BJ24" s="595"/>
      <c r="BK24" s="595"/>
      <c r="BL24" s="595"/>
      <c r="BM24" s="596"/>
      <c r="BN24" s="421">
        <v>5564227</v>
      </c>
      <c r="BO24" s="422"/>
      <c r="BP24" s="422"/>
      <c r="BQ24" s="422"/>
      <c r="BR24" s="422"/>
      <c r="BS24" s="422"/>
      <c r="BT24" s="422"/>
      <c r="BU24" s="423"/>
      <c r="BV24" s="421">
        <v>5782771</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169</v>
      </c>
      <c r="F25" s="451"/>
      <c r="G25" s="451"/>
      <c r="H25" s="451"/>
      <c r="I25" s="451"/>
      <c r="J25" s="451"/>
      <c r="K25" s="452"/>
      <c r="L25" s="472">
        <v>2</v>
      </c>
      <c r="M25" s="473"/>
      <c r="N25" s="473"/>
      <c r="O25" s="473"/>
      <c r="P25" s="515"/>
      <c r="Q25" s="472">
        <v>6075</v>
      </c>
      <c r="R25" s="473"/>
      <c r="S25" s="473"/>
      <c r="T25" s="473"/>
      <c r="U25" s="473"/>
      <c r="V25" s="515"/>
      <c r="W25" s="574"/>
      <c r="X25" s="562"/>
      <c r="Y25" s="563"/>
      <c r="Z25" s="471" t="s">
        <v>170</v>
      </c>
      <c r="AA25" s="451"/>
      <c r="AB25" s="451"/>
      <c r="AC25" s="451"/>
      <c r="AD25" s="451"/>
      <c r="AE25" s="451"/>
      <c r="AF25" s="451"/>
      <c r="AG25" s="452"/>
      <c r="AH25" s="472" t="s">
        <v>128</v>
      </c>
      <c r="AI25" s="473"/>
      <c r="AJ25" s="473"/>
      <c r="AK25" s="473"/>
      <c r="AL25" s="515"/>
      <c r="AM25" s="472" t="s">
        <v>128</v>
      </c>
      <c r="AN25" s="473"/>
      <c r="AO25" s="473"/>
      <c r="AP25" s="473"/>
      <c r="AQ25" s="473"/>
      <c r="AR25" s="515"/>
      <c r="AS25" s="472" t="s">
        <v>128</v>
      </c>
      <c r="AT25" s="473"/>
      <c r="AU25" s="473"/>
      <c r="AV25" s="473"/>
      <c r="AW25" s="473"/>
      <c r="AX25" s="474"/>
      <c r="AY25" s="381" t="s">
        <v>171</v>
      </c>
      <c r="AZ25" s="382"/>
      <c r="BA25" s="382"/>
      <c r="BB25" s="382"/>
      <c r="BC25" s="382"/>
      <c r="BD25" s="382"/>
      <c r="BE25" s="382"/>
      <c r="BF25" s="382"/>
      <c r="BG25" s="382"/>
      <c r="BH25" s="382"/>
      <c r="BI25" s="382"/>
      <c r="BJ25" s="382"/>
      <c r="BK25" s="382"/>
      <c r="BL25" s="382"/>
      <c r="BM25" s="383"/>
      <c r="BN25" s="384">
        <v>720627</v>
      </c>
      <c r="BO25" s="385"/>
      <c r="BP25" s="385"/>
      <c r="BQ25" s="385"/>
      <c r="BR25" s="385"/>
      <c r="BS25" s="385"/>
      <c r="BT25" s="385"/>
      <c r="BU25" s="386"/>
      <c r="BV25" s="384">
        <v>300943</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172</v>
      </c>
      <c r="F26" s="451"/>
      <c r="G26" s="451"/>
      <c r="H26" s="451"/>
      <c r="I26" s="451"/>
      <c r="J26" s="451"/>
      <c r="K26" s="452"/>
      <c r="L26" s="472">
        <v>1</v>
      </c>
      <c r="M26" s="473"/>
      <c r="N26" s="473"/>
      <c r="O26" s="473"/>
      <c r="P26" s="515"/>
      <c r="Q26" s="472">
        <v>5725</v>
      </c>
      <c r="R26" s="473"/>
      <c r="S26" s="473"/>
      <c r="T26" s="473"/>
      <c r="U26" s="473"/>
      <c r="V26" s="515"/>
      <c r="W26" s="574"/>
      <c r="X26" s="562"/>
      <c r="Y26" s="563"/>
      <c r="Z26" s="471" t="s">
        <v>173</v>
      </c>
      <c r="AA26" s="584"/>
      <c r="AB26" s="584"/>
      <c r="AC26" s="584"/>
      <c r="AD26" s="584"/>
      <c r="AE26" s="584"/>
      <c r="AF26" s="584"/>
      <c r="AG26" s="585"/>
      <c r="AH26" s="472">
        <v>6</v>
      </c>
      <c r="AI26" s="473"/>
      <c r="AJ26" s="473"/>
      <c r="AK26" s="473"/>
      <c r="AL26" s="515"/>
      <c r="AM26" s="472">
        <v>17946</v>
      </c>
      <c r="AN26" s="473"/>
      <c r="AO26" s="473"/>
      <c r="AP26" s="473"/>
      <c r="AQ26" s="473"/>
      <c r="AR26" s="515"/>
      <c r="AS26" s="472">
        <v>2991</v>
      </c>
      <c r="AT26" s="473"/>
      <c r="AU26" s="473"/>
      <c r="AV26" s="473"/>
      <c r="AW26" s="473"/>
      <c r="AX26" s="474"/>
      <c r="AY26" s="424" t="s">
        <v>174</v>
      </c>
      <c r="AZ26" s="425"/>
      <c r="BA26" s="425"/>
      <c r="BB26" s="425"/>
      <c r="BC26" s="425"/>
      <c r="BD26" s="425"/>
      <c r="BE26" s="425"/>
      <c r="BF26" s="425"/>
      <c r="BG26" s="425"/>
      <c r="BH26" s="425"/>
      <c r="BI26" s="425"/>
      <c r="BJ26" s="425"/>
      <c r="BK26" s="425"/>
      <c r="BL26" s="425"/>
      <c r="BM26" s="426"/>
      <c r="BN26" s="421" t="s">
        <v>128</v>
      </c>
      <c r="BO26" s="422"/>
      <c r="BP26" s="422"/>
      <c r="BQ26" s="422"/>
      <c r="BR26" s="422"/>
      <c r="BS26" s="422"/>
      <c r="BT26" s="422"/>
      <c r="BU26" s="423"/>
      <c r="BV26" s="421" t="s">
        <v>128</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175</v>
      </c>
      <c r="F27" s="451"/>
      <c r="G27" s="451"/>
      <c r="H27" s="451"/>
      <c r="I27" s="451"/>
      <c r="J27" s="451"/>
      <c r="K27" s="452"/>
      <c r="L27" s="472">
        <v>1</v>
      </c>
      <c r="M27" s="473"/>
      <c r="N27" s="473"/>
      <c r="O27" s="473"/>
      <c r="P27" s="515"/>
      <c r="Q27" s="472">
        <v>2885</v>
      </c>
      <c r="R27" s="473"/>
      <c r="S27" s="473"/>
      <c r="T27" s="473"/>
      <c r="U27" s="473"/>
      <c r="V27" s="515"/>
      <c r="W27" s="574"/>
      <c r="X27" s="562"/>
      <c r="Y27" s="563"/>
      <c r="Z27" s="471" t="s">
        <v>176</v>
      </c>
      <c r="AA27" s="451"/>
      <c r="AB27" s="451"/>
      <c r="AC27" s="451"/>
      <c r="AD27" s="451"/>
      <c r="AE27" s="451"/>
      <c r="AF27" s="451"/>
      <c r="AG27" s="452"/>
      <c r="AH27" s="472">
        <v>4</v>
      </c>
      <c r="AI27" s="473"/>
      <c r="AJ27" s="473"/>
      <c r="AK27" s="473"/>
      <c r="AL27" s="515"/>
      <c r="AM27" s="472">
        <v>13804</v>
      </c>
      <c r="AN27" s="473"/>
      <c r="AO27" s="473"/>
      <c r="AP27" s="473"/>
      <c r="AQ27" s="473"/>
      <c r="AR27" s="515"/>
      <c r="AS27" s="472">
        <v>3451</v>
      </c>
      <c r="AT27" s="473"/>
      <c r="AU27" s="473"/>
      <c r="AV27" s="473"/>
      <c r="AW27" s="473"/>
      <c r="AX27" s="474"/>
      <c r="AY27" s="516" t="s">
        <v>177</v>
      </c>
      <c r="AZ27" s="517"/>
      <c r="BA27" s="517"/>
      <c r="BB27" s="517"/>
      <c r="BC27" s="517"/>
      <c r="BD27" s="517"/>
      <c r="BE27" s="517"/>
      <c r="BF27" s="517"/>
      <c r="BG27" s="517"/>
      <c r="BH27" s="517"/>
      <c r="BI27" s="517"/>
      <c r="BJ27" s="517"/>
      <c r="BK27" s="517"/>
      <c r="BL27" s="517"/>
      <c r="BM27" s="518"/>
      <c r="BN27" s="597">
        <v>114379</v>
      </c>
      <c r="BO27" s="598"/>
      <c r="BP27" s="598"/>
      <c r="BQ27" s="598"/>
      <c r="BR27" s="598"/>
      <c r="BS27" s="598"/>
      <c r="BT27" s="598"/>
      <c r="BU27" s="599"/>
      <c r="BV27" s="597">
        <v>114369</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178</v>
      </c>
      <c r="F28" s="451"/>
      <c r="G28" s="451"/>
      <c r="H28" s="451"/>
      <c r="I28" s="451"/>
      <c r="J28" s="451"/>
      <c r="K28" s="452"/>
      <c r="L28" s="472">
        <v>1</v>
      </c>
      <c r="M28" s="473"/>
      <c r="N28" s="473"/>
      <c r="O28" s="473"/>
      <c r="P28" s="515"/>
      <c r="Q28" s="472">
        <v>2400</v>
      </c>
      <c r="R28" s="473"/>
      <c r="S28" s="473"/>
      <c r="T28" s="473"/>
      <c r="U28" s="473"/>
      <c r="V28" s="515"/>
      <c r="W28" s="574"/>
      <c r="X28" s="562"/>
      <c r="Y28" s="563"/>
      <c r="Z28" s="471" t="s">
        <v>179</v>
      </c>
      <c r="AA28" s="451"/>
      <c r="AB28" s="451"/>
      <c r="AC28" s="451"/>
      <c r="AD28" s="451"/>
      <c r="AE28" s="451"/>
      <c r="AF28" s="451"/>
      <c r="AG28" s="452"/>
      <c r="AH28" s="472" t="s">
        <v>128</v>
      </c>
      <c r="AI28" s="473"/>
      <c r="AJ28" s="473"/>
      <c r="AK28" s="473"/>
      <c r="AL28" s="515"/>
      <c r="AM28" s="472" t="s">
        <v>128</v>
      </c>
      <c r="AN28" s="473"/>
      <c r="AO28" s="473"/>
      <c r="AP28" s="473"/>
      <c r="AQ28" s="473"/>
      <c r="AR28" s="515"/>
      <c r="AS28" s="472" t="s">
        <v>128</v>
      </c>
      <c r="AT28" s="473"/>
      <c r="AU28" s="473"/>
      <c r="AV28" s="473"/>
      <c r="AW28" s="473"/>
      <c r="AX28" s="474"/>
      <c r="AY28" s="600" t="s">
        <v>180</v>
      </c>
      <c r="AZ28" s="601"/>
      <c r="BA28" s="601"/>
      <c r="BB28" s="602"/>
      <c r="BC28" s="381" t="s">
        <v>46</v>
      </c>
      <c r="BD28" s="382"/>
      <c r="BE28" s="382"/>
      <c r="BF28" s="382"/>
      <c r="BG28" s="382"/>
      <c r="BH28" s="382"/>
      <c r="BI28" s="382"/>
      <c r="BJ28" s="382"/>
      <c r="BK28" s="382"/>
      <c r="BL28" s="382"/>
      <c r="BM28" s="383"/>
      <c r="BN28" s="384">
        <v>1271835</v>
      </c>
      <c r="BO28" s="385"/>
      <c r="BP28" s="385"/>
      <c r="BQ28" s="385"/>
      <c r="BR28" s="385"/>
      <c r="BS28" s="385"/>
      <c r="BT28" s="385"/>
      <c r="BU28" s="386"/>
      <c r="BV28" s="384">
        <v>1270289</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181</v>
      </c>
      <c r="F29" s="451"/>
      <c r="G29" s="451"/>
      <c r="H29" s="451"/>
      <c r="I29" s="451"/>
      <c r="J29" s="451"/>
      <c r="K29" s="452"/>
      <c r="L29" s="472">
        <v>10</v>
      </c>
      <c r="M29" s="473"/>
      <c r="N29" s="473"/>
      <c r="O29" s="473"/>
      <c r="P29" s="515"/>
      <c r="Q29" s="472">
        <v>2035</v>
      </c>
      <c r="R29" s="473"/>
      <c r="S29" s="473"/>
      <c r="T29" s="473"/>
      <c r="U29" s="473"/>
      <c r="V29" s="515"/>
      <c r="W29" s="575"/>
      <c r="X29" s="576"/>
      <c r="Y29" s="577"/>
      <c r="Z29" s="471" t="s">
        <v>182</v>
      </c>
      <c r="AA29" s="451"/>
      <c r="AB29" s="451"/>
      <c r="AC29" s="451"/>
      <c r="AD29" s="451"/>
      <c r="AE29" s="451"/>
      <c r="AF29" s="451"/>
      <c r="AG29" s="452"/>
      <c r="AH29" s="472">
        <v>90</v>
      </c>
      <c r="AI29" s="473"/>
      <c r="AJ29" s="473"/>
      <c r="AK29" s="473"/>
      <c r="AL29" s="515"/>
      <c r="AM29" s="472">
        <v>285220</v>
      </c>
      <c r="AN29" s="473"/>
      <c r="AO29" s="473"/>
      <c r="AP29" s="473"/>
      <c r="AQ29" s="473"/>
      <c r="AR29" s="515"/>
      <c r="AS29" s="472">
        <v>3169</v>
      </c>
      <c r="AT29" s="473"/>
      <c r="AU29" s="473"/>
      <c r="AV29" s="473"/>
      <c r="AW29" s="473"/>
      <c r="AX29" s="474"/>
      <c r="AY29" s="603"/>
      <c r="AZ29" s="604"/>
      <c r="BA29" s="604"/>
      <c r="BB29" s="605"/>
      <c r="BC29" s="455" t="s">
        <v>183</v>
      </c>
      <c r="BD29" s="456"/>
      <c r="BE29" s="456"/>
      <c r="BF29" s="456"/>
      <c r="BG29" s="456"/>
      <c r="BH29" s="456"/>
      <c r="BI29" s="456"/>
      <c r="BJ29" s="456"/>
      <c r="BK29" s="456"/>
      <c r="BL29" s="456"/>
      <c r="BM29" s="457"/>
      <c r="BN29" s="421">
        <v>274730</v>
      </c>
      <c r="BO29" s="422"/>
      <c r="BP29" s="422"/>
      <c r="BQ29" s="422"/>
      <c r="BR29" s="422"/>
      <c r="BS29" s="422"/>
      <c r="BT29" s="422"/>
      <c r="BU29" s="423"/>
      <c r="BV29" s="421">
        <v>399690</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184</v>
      </c>
      <c r="X30" s="582"/>
      <c r="Y30" s="582"/>
      <c r="Z30" s="582"/>
      <c r="AA30" s="582"/>
      <c r="AB30" s="582"/>
      <c r="AC30" s="582"/>
      <c r="AD30" s="582"/>
      <c r="AE30" s="582"/>
      <c r="AF30" s="582"/>
      <c r="AG30" s="583"/>
      <c r="AH30" s="540">
        <v>99.6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48</v>
      </c>
      <c r="BD30" s="595"/>
      <c r="BE30" s="595"/>
      <c r="BF30" s="595"/>
      <c r="BG30" s="595"/>
      <c r="BH30" s="595"/>
      <c r="BI30" s="595"/>
      <c r="BJ30" s="595"/>
      <c r="BK30" s="595"/>
      <c r="BL30" s="595"/>
      <c r="BM30" s="596"/>
      <c r="BN30" s="597">
        <v>1254913</v>
      </c>
      <c r="BO30" s="598"/>
      <c r="BP30" s="598"/>
      <c r="BQ30" s="598"/>
      <c r="BR30" s="598"/>
      <c r="BS30" s="598"/>
      <c r="BT30" s="598"/>
      <c r="BU30" s="599"/>
      <c r="BV30" s="597">
        <v>1165016</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185</v>
      </c>
      <c r="D32" s="181"/>
      <c r="E32" s="181"/>
      <c r="U32" s="180" t="s">
        <v>186</v>
      </c>
      <c r="AM32" s="180" t="s">
        <v>187</v>
      </c>
      <c r="BE32" s="180" t="s">
        <v>188</v>
      </c>
      <c r="BW32" s="180" t="s">
        <v>189</v>
      </c>
      <c r="CO32" s="180" t="s">
        <v>190</v>
      </c>
      <c r="DI32" s="204"/>
    </row>
    <row r="33" spans="1:113" ht="13.5" customHeight="1" x14ac:dyDescent="0.15">
      <c r="A33" s="181"/>
      <c r="B33" s="205"/>
      <c r="C33" s="445" t="s">
        <v>191</v>
      </c>
      <c r="D33" s="445"/>
      <c r="E33" s="410" t="s">
        <v>192</v>
      </c>
      <c r="F33" s="410"/>
      <c r="G33" s="410"/>
      <c r="H33" s="410"/>
      <c r="I33" s="410"/>
      <c r="J33" s="410"/>
      <c r="K33" s="410"/>
      <c r="L33" s="410"/>
      <c r="M33" s="410"/>
      <c r="N33" s="410"/>
      <c r="O33" s="410"/>
      <c r="P33" s="410"/>
      <c r="Q33" s="410"/>
      <c r="R33" s="410"/>
      <c r="S33" s="410"/>
      <c r="T33" s="206"/>
      <c r="U33" s="445" t="s">
        <v>191</v>
      </c>
      <c r="V33" s="445"/>
      <c r="W33" s="410" t="s">
        <v>192</v>
      </c>
      <c r="X33" s="410"/>
      <c r="Y33" s="410"/>
      <c r="Z33" s="410"/>
      <c r="AA33" s="410"/>
      <c r="AB33" s="410"/>
      <c r="AC33" s="410"/>
      <c r="AD33" s="410"/>
      <c r="AE33" s="410"/>
      <c r="AF33" s="410"/>
      <c r="AG33" s="410"/>
      <c r="AH33" s="410"/>
      <c r="AI33" s="410"/>
      <c r="AJ33" s="410"/>
      <c r="AK33" s="410"/>
      <c r="AL33" s="206"/>
      <c r="AM33" s="445" t="s">
        <v>191</v>
      </c>
      <c r="AN33" s="445"/>
      <c r="AO33" s="410" t="s">
        <v>192</v>
      </c>
      <c r="AP33" s="410"/>
      <c r="AQ33" s="410"/>
      <c r="AR33" s="410"/>
      <c r="AS33" s="410"/>
      <c r="AT33" s="410"/>
      <c r="AU33" s="410"/>
      <c r="AV33" s="410"/>
      <c r="AW33" s="410"/>
      <c r="AX33" s="410"/>
      <c r="AY33" s="410"/>
      <c r="AZ33" s="410"/>
      <c r="BA33" s="410"/>
      <c r="BB33" s="410"/>
      <c r="BC33" s="410"/>
      <c r="BD33" s="207"/>
      <c r="BE33" s="410" t="s">
        <v>193</v>
      </c>
      <c r="BF33" s="410"/>
      <c r="BG33" s="410" t="s">
        <v>194</v>
      </c>
      <c r="BH33" s="410"/>
      <c r="BI33" s="410"/>
      <c r="BJ33" s="410"/>
      <c r="BK33" s="410"/>
      <c r="BL33" s="410"/>
      <c r="BM33" s="410"/>
      <c r="BN33" s="410"/>
      <c r="BO33" s="410"/>
      <c r="BP33" s="410"/>
      <c r="BQ33" s="410"/>
      <c r="BR33" s="410"/>
      <c r="BS33" s="410"/>
      <c r="BT33" s="410"/>
      <c r="BU33" s="410"/>
      <c r="BV33" s="207"/>
      <c r="BW33" s="445" t="s">
        <v>193</v>
      </c>
      <c r="BX33" s="445"/>
      <c r="BY33" s="410" t="s">
        <v>195</v>
      </c>
      <c r="BZ33" s="410"/>
      <c r="CA33" s="410"/>
      <c r="CB33" s="410"/>
      <c r="CC33" s="410"/>
      <c r="CD33" s="410"/>
      <c r="CE33" s="410"/>
      <c r="CF33" s="410"/>
      <c r="CG33" s="410"/>
      <c r="CH33" s="410"/>
      <c r="CI33" s="410"/>
      <c r="CJ33" s="410"/>
      <c r="CK33" s="410"/>
      <c r="CL33" s="410"/>
      <c r="CM33" s="410"/>
      <c r="CN33" s="206"/>
      <c r="CO33" s="445" t="s">
        <v>191</v>
      </c>
      <c r="CP33" s="445"/>
      <c r="CQ33" s="410" t="s">
        <v>196</v>
      </c>
      <c r="CR33" s="410"/>
      <c r="CS33" s="410"/>
      <c r="CT33" s="410"/>
      <c r="CU33" s="410"/>
      <c r="CV33" s="410"/>
      <c r="CW33" s="410"/>
      <c r="CX33" s="410"/>
      <c r="CY33" s="410"/>
      <c r="CZ33" s="410"/>
      <c r="DA33" s="410"/>
      <c r="DB33" s="410"/>
      <c r="DC33" s="410"/>
      <c r="DD33" s="410"/>
      <c r="DE33" s="410"/>
      <c r="DF33" s="206"/>
      <c r="DG33" s="609" t="s">
        <v>197</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181"/>
      <c r="AM34" s="610">
        <f>IF(AO34="","",MAX(C34:D43,U34:V43)+1)</f>
        <v>6</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181"/>
      <c r="BE34" s="610">
        <f>IF(BG34="","",MAX(C34:D43,U34:V43,AM34:AN43)+1)</f>
        <v>7</v>
      </c>
      <c r="BF34" s="610"/>
      <c r="BG34" s="611" t="str">
        <f>IF('各会計、関係団体の財政状況及び健全化判断比率'!B32="","",'各会計、関係団体の財政状況及び健全化判断比率'!B32)</f>
        <v>小水力発電事業特別会計</v>
      </c>
      <c r="BH34" s="611"/>
      <c r="BI34" s="611"/>
      <c r="BJ34" s="611"/>
      <c r="BK34" s="611"/>
      <c r="BL34" s="611"/>
      <c r="BM34" s="611"/>
      <c r="BN34" s="611"/>
      <c r="BO34" s="611"/>
      <c r="BP34" s="611"/>
      <c r="BQ34" s="611"/>
      <c r="BR34" s="611"/>
      <c r="BS34" s="611"/>
      <c r="BT34" s="611"/>
      <c r="BU34" s="611"/>
      <c r="BV34" s="181"/>
      <c r="BW34" s="610">
        <f>IF(BY34="","",MAX(C34:D43,U34:V43,AM34:AN43,BE34:BF43)+1)</f>
        <v>10</v>
      </c>
      <c r="BX34" s="610"/>
      <c r="BY34" s="611" t="str">
        <f>IF('各会計、関係団体の財政状況及び健全化判断比率'!B68="","",'各会計、関係団体の財政状況及び健全化判断比率'!B68)</f>
        <v>鹿足郡事務組合</v>
      </c>
      <c r="BZ34" s="611"/>
      <c r="CA34" s="611"/>
      <c r="CB34" s="611"/>
      <c r="CC34" s="611"/>
      <c r="CD34" s="611"/>
      <c r="CE34" s="611"/>
      <c r="CF34" s="611"/>
      <c r="CG34" s="611"/>
      <c r="CH34" s="611"/>
      <c r="CI34" s="611"/>
      <c r="CJ34" s="611"/>
      <c r="CK34" s="611"/>
      <c r="CL34" s="611"/>
      <c r="CM34" s="611"/>
      <c r="CN34" s="181"/>
      <c r="CO34" s="610">
        <f>IF(CQ34="","",MAX(C34:D43,U34:V43,AM34:AN43,BE34:BF43,BW34:BX43)+1)</f>
        <v>18</v>
      </c>
      <c r="CP34" s="610"/>
      <c r="CQ34" s="611" t="str">
        <f>IF('各会計、関係団体の財政状況及び健全化判断比率'!BS7="","",'各会計、関係団体の財政状況及び健全化判断比率'!BS7)</f>
        <v>株式会社エポックかきのきむら</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f>IF(E35="","",C34+1)</f>
        <v>2</v>
      </c>
      <c r="D35" s="610"/>
      <c r="E35" s="611" t="str">
        <f>IF('各会計、関係団体の財政状況及び健全化判断比率'!B8="","",'各会計、関係団体の財政状況及び健全化判断比率'!B8)</f>
        <v>興学資金基金特別会計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介護保険事業特別会計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8</v>
      </c>
      <c r="BF35" s="610"/>
      <c r="BG35" s="611" t="str">
        <f>IF('各会計、関係団体の財政状況及び健全化判断比率'!B33="","",'各会計、関係団体の財政状況及び健全化判断比率'!B33)</f>
        <v>下水道事業特別会計</v>
      </c>
      <c r="BH35" s="611"/>
      <c r="BI35" s="611"/>
      <c r="BJ35" s="611"/>
      <c r="BK35" s="611"/>
      <c r="BL35" s="611"/>
      <c r="BM35" s="611"/>
      <c r="BN35" s="611"/>
      <c r="BO35" s="611"/>
      <c r="BP35" s="611"/>
      <c r="BQ35" s="611"/>
      <c r="BR35" s="611"/>
      <c r="BS35" s="611"/>
      <c r="BT35" s="611"/>
      <c r="BU35" s="611"/>
      <c r="BV35" s="181"/>
      <c r="BW35" s="610">
        <f t="shared" ref="BW35:BW43" si="2">IF(BY35="","",BW34+1)</f>
        <v>11</v>
      </c>
      <c r="BX35" s="610"/>
      <c r="BY35" s="611" t="str">
        <f>IF('各会計、関係団体の財政状況及び健全化判断比率'!B69="","",'各会計、関係団体の財政状況及び健全化判断比率'!B69)</f>
        <v>鹿足郡養護老人ホーム組合（普通）</v>
      </c>
      <c r="BZ35" s="611"/>
      <c r="CA35" s="611"/>
      <c r="CB35" s="611"/>
      <c r="CC35" s="611"/>
      <c r="CD35" s="611"/>
      <c r="CE35" s="611"/>
      <c r="CF35" s="611"/>
      <c r="CG35" s="611"/>
      <c r="CH35" s="611"/>
      <c r="CI35" s="611"/>
      <c r="CJ35" s="611"/>
      <c r="CK35" s="611"/>
      <c r="CL35" s="611"/>
      <c r="CM35" s="611"/>
      <c r="CN35" s="181"/>
      <c r="CO35" s="610">
        <f t="shared" ref="CO35:CO43" si="3">IF(CQ35="","",CO34+1)</f>
        <v>19</v>
      </c>
      <c r="CP35" s="610"/>
      <c r="CQ35" s="611" t="str">
        <f>IF('各会計、関係団体の財政状況及び健全化判断比率'!BS8="","",'各会計、関係団体の財政状況及び健全化判断比率'!BS8)</f>
        <v>株式会社サンエム</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5</v>
      </c>
      <c r="V36" s="610"/>
      <c r="W36" s="611" t="str">
        <f>IF('各会計、関係団体の財政状況及び健全化判断比率'!B30="","",'各会計、関係団体の財政状況及び健全化判断比率'!B30)</f>
        <v>後期高齢者医療保険事業特別会計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f t="shared" si="1"/>
        <v>9</v>
      </c>
      <c r="BF36" s="610"/>
      <c r="BG36" s="611" t="str">
        <f>IF('各会計、関係団体の財政状況及び健全化判断比率'!B34="","",'各会計、関係団体の財政状況及び健全化判断比率'!B34)</f>
        <v>農業集落排水事業特別会計</v>
      </c>
      <c r="BH36" s="611"/>
      <c r="BI36" s="611"/>
      <c r="BJ36" s="611"/>
      <c r="BK36" s="611"/>
      <c r="BL36" s="611"/>
      <c r="BM36" s="611"/>
      <c r="BN36" s="611"/>
      <c r="BO36" s="611"/>
      <c r="BP36" s="611"/>
      <c r="BQ36" s="611"/>
      <c r="BR36" s="611"/>
      <c r="BS36" s="611"/>
      <c r="BT36" s="611"/>
      <c r="BU36" s="611"/>
      <c r="BV36" s="181"/>
      <c r="BW36" s="610">
        <f t="shared" si="2"/>
        <v>12</v>
      </c>
      <c r="BX36" s="610"/>
      <c r="BY36" s="611" t="str">
        <f>IF('各会計、関係団体の財政状況及び健全化判断比率'!B70="","",'各会計、関係団体の財政状況及び健全化判断比率'!B70)</f>
        <v>鹿足郡養護老人ホーム組合（介護）</v>
      </c>
      <c r="BZ36" s="611"/>
      <c r="CA36" s="611"/>
      <c r="CB36" s="611"/>
      <c r="CC36" s="611"/>
      <c r="CD36" s="611"/>
      <c r="CE36" s="611"/>
      <c r="CF36" s="611"/>
      <c r="CG36" s="611"/>
      <c r="CH36" s="611"/>
      <c r="CI36" s="611"/>
      <c r="CJ36" s="611"/>
      <c r="CK36" s="611"/>
      <c r="CL36" s="611"/>
      <c r="CM36" s="611"/>
      <c r="CN36" s="181"/>
      <c r="CO36" s="610">
        <f t="shared" si="3"/>
        <v>20</v>
      </c>
      <c r="CP36" s="610"/>
      <c r="CQ36" s="611" t="str">
        <f>IF('各会計、関係団体の財政状況及び健全化判断比率'!BS9="","",'各会計、関係団体の財政状況及び健全化判断比率'!BS9)</f>
        <v>一般社団法人吉賀町農業公社</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13</v>
      </c>
      <c r="BX37" s="610"/>
      <c r="BY37" s="611" t="str">
        <f>IF('各会計、関係団体の財政状況及び健全化判断比率'!B71="","",'各会計、関係団体の財政状況及び健全化判断比率'!B71)</f>
        <v>益田地区広域市町村圏事務組合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14</v>
      </c>
      <c r="BX38" s="610"/>
      <c r="BY38" s="611" t="str">
        <f>IF('各会計、関係団体の財政状況及び健全化判断比率'!B72="","",'各会計、関係団体の財政状況及び健全化判断比率'!B72)</f>
        <v>鹿足郡不燃物処理組合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15</v>
      </c>
      <c r="BX39" s="610"/>
      <c r="BY39" s="611" t="str">
        <f>IF('各会計、関係団体の財政状況及び健全化判断比率'!B73="","",'各会計、関係団体の財政状況及び健全化判断比率'!B73)</f>
        <v>島根県市町村総合事務組合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16</v>
      </c>
      <c r="BX40" s="610"/>
      <c r="BY40" s="611" t="str">
        <f>IF('各会計、関係団体の財政状況及び健全化判断比率'!B74="","",'各会計、関係団体の財政状況及び健全化判断比率'!B74)</f>
        <v>後期高齢者医療広域連合（普通）</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17</v>
      </c>
      <c r="BX41" s="610"/>
      <c r="BY41" s="611" t="str">
        <f>IF('各会計、関係団体の財政状況及び健全化判断比率'!B75="","",'各会計、関係団体の財政状況及び健全化判断比率'!B75)</f>
        <v>後期高齢者医療広域連合（後期高齢）</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198</v>
      </c>
      <c r="E46" s="180" t="s">
        <v>199</v>
      </c>
    </row>
    <row r="47" spans="1:113" x14ac:dyDescent="0.15">
      <c r="E47" s="180" t="s">
        <v>200</v>
      </c>
    </row>
    <row r="48" spans="1:113" x14ac:dyDescent="0.15">
      <c r="E48" s="180" t="s">
        <v>201</v>
      </c>
    </row>
    <row r="49" spans="5:5" x14ac:dyDescent="0.15">
      <c r="E49" s="212" t="s">
        <v>202</v>
      </c>
    </row>
    <row r="50" spans="5:5" x14ac:dyDescent="0.15">
      <c r="E50" s="180" t="s">
        <v>203</v>
      </c>
    </row>
    <row r="51" spans="5:5" x14ac:dyDescent="0.15">
      <c r="E51" s="180" t="s">
        <v>204</v>
      </c>
    </row>
    <row r="52" spans="5:5" x14ac:dyDescent="0.15">
      <c r="E52" s="180" t="s">
        <v>205</v>
      </c>
    </row>
    <row r="53" spans="5:5" x14ac:dyDescent="0.15"/>
    <row r="54" spans="5:5" x14ac:dyDescent="0.15"/>
    <row r="55" spans="5:5" x14ac:dyDescent="0.15"/>
    <row r="56" spans="5:5" x14ac:dyDescent="0.15"/>
  </sheetData>
  <sheetProtection algorithmName="SHA-512" hashValue="LvdHglw72mZNr42aSiaqfWqBJOqDT/Yy8IsYL6YfBi4z9F4GmBVBeI2QhG0i5jN2Z6LSg+ntdEozJYrY2h8Hsw==" saltValue="trlvxpYs6A/LPw5rJiDT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6" t="s">
        <v>567</v>
      </c>
      <c r="D34" s="1156"/>
      <c r="E34" s="1157"/>
      <c r="F34" s="32" t="s">
        <v>520</v>
      </c>
      <c r="G34" s="33">
        <v>3</v>
      </c>
      <c r="H34" s="33">
        <v>4.58</v>
      </c>
      <c r="I34" s="33">
        <v>5.47</v>
      </c>
      <c r="J34" s="34">
        <v>6.52</v>
      </c>
      <c r="K34" s="22"/>
      <c r="L34" s="22"/>
      <c r="M34" s="22"/>
      <c r="N34" s="22"/>
      <c r="O34" s="22"/>
      <c r="P34" s="22"/>
    </row>
    <row r="35" spans="1:16" ht="39" customHeight="1" x14ac:dyDescent="0.15">
      <c r="A35" s="22"/>
      <c r="B35" s="35"/>
      <c r="C35" s="1152" t="s">
        <v>568</v>
      </c>
      <c r="D35" s="1152"/>
      <c r="E35" s="1153"/>
      <c r="F35" s="36">
        <v>5.87</v>
      </c>
      <c r="G35" s="37">
        <v>2.98</v>
      </c>
      <c r="H35" s="37">
        <v>3.77</v>
      </c>
      <c r="I35" s="37">
        <v>4.38</v>
      </c>
      <c r="J35" s="38">
        <v>3.51</v>
      </c>
      <c r="K35" s="22"/>
      <c r="L35" s="22"/>
      <c r="M35" s="22"/>
      <c r="N35" s="22"/>
      <c r="O35" s="22"/>
      <c r="P35" s="22"/>
    </row>
    <row r="36" spans="1:16" ht="39" customHeight="1" x14ac:dyDescent="0.15">
      <c r="A36" s="22"/>
      <c r="B36" s="35"/>
      <c r="C36" s="1152" t="s">
        <v>569</v>
      </c>
      <c r="D36" s="1152"/>
      <c r="E36" s="1153"/>
      <c r="F36" s="36">
        <v>0.03</v>
      </c>
      <c r="G36" s="37">
        <v>0.52</v>
      </c>
      <c r="H36" s="37">
        <v>0.13</v>
      </c>
      <c r="I36" s="37">
        <v>0.28999999999999998</v>
      </c>
      <c r="J36" s="38">
        <v>0.75</v>
      </c>
      <c r="K36" s="22"/>
      <c r="L36" s="22"/>
      <c r="M36" s="22"/>
      <c r="N36" s="22"/>
      <c r="O36" s="22"/>
      <c r="P36" s="22"/>
    </row>
    <row r="37" spans="1:16" ht="39" customHeight="1" x14ac:dyDescent="0.15">
      <c r="A37" s="22"/>
      <c r="B37" s="35"/>
      <c r="C37" s="1152" t="s">
        <v>570</v>
      </c>
      <c r="D37" s="1152"/>
      <c r="E37" s="1153"/>
      <c r="F37" s="36">
        <v>0.01</v>
      </c>
      <c r="G37" s="37">
        <v>0.76</v>
      </c>
      <c r="H37" s="37">
        <v>0.36</v>
      </c>
      <c r="I37" s="37">
        <v>0</v>
      </c>
      <c r="J37" s="38">
        <v>0.31</v>
      </c>
      <c r="K37" s="22"/>
      <c r="L37" s="22"/>
      <c r="M37" s="22"/>
      <c r="N37" s="22"/>
      <c r="O37" s="22"/>
      <c r="P37" s="22"/>
    </row>
    <row r="38" spans="1:16" ht="39" customHeight="1" x14ac:dyDescent="0.15">
      <c r="A38" s="22"/>
      <c r="B38" s="35"/>
      <c r="C38" s="1152" t="s">
        <v>571</v>
      </c>
      <c r="D38" s="1152"/>
      <c r="E38" s="1153"/>
      <c r="F38" s="36">
        <v>0</v>
      </c>
      <c r="G38" s="37">
        <v>0.01</v>
      </c>
      <c r="H38" s="37">
        <v>0.02</v>
      </c>
      <c r="I38" s="37">
        <v>0.02</v>
      </c>
      <c r="J38" s="38">
        <v>0.02</v>
      </c>
      <c r="K38" s="22"/>
      <c r="L38" s="22"/>
      <c r="M38" s="22"/>
      <c r="N38" s="22"/>
      <c r="O38" s="22"/>
      <c r="P38" s="22"/>
    </row>
    <row r="39" spans="1:16" ht="39" customHeight="1" x14ac:dyDescent="0.15">
      <c r="A39" s="22"/>
      <c r="B39" s="35"/>
      <c r="C39" s="1152" t="s">
        <v>572</v>
      </c>
      <c r="D39" s="1152"/>
      <c r="E39" s="1153"/>
      <c r="F39" s="36">
        <v>0.02</v>
      </c>
      <c r="G39" s="37">
        <v>0.02</v>
      </c>
      <c r="H39" s="37">
        <v>0.02</v>
      </c>
      <c r="I39" s="37">
        <v>0.02</v>
      </c>
      <c r="J39" s="38">
        <v>0.01</v>
      </c>
      <c r="K39" s="22"/>
      <c r="L39" s="22"/>
      <c r="M39" s="22"/>
      <c r="N39" s="22"/>
      <c r="O39" s="22"/>
      <c r="P39" s="22"/>
    </row>
    <row r="40" spans="1:16" ht="39" customHeight="1" x14ac:dyDescent="0.15">
      <c r="A40" s="22"/>
      <c r="B40" s="35"/>
      <c r="C40" s="1152" t="s">
        <v>573</v>
      </c>
      <c r="D40" s="1152"/>
      <c r="E40" s="1153"/>
      <c r="F40" s="36">
        <v>0.01</v>
      </c>
      <c r="G40" s="37">
        <v>0.01</v>
      </c>
      <c r="H40" s="37">
        <v>0.01</v>
      </c>
      <c r="I40" s="37">
        <v>0</v>
      </c>
      <c r="J40" s="38">
        <v>0.01</v>
      </c>
      <c r="K40" s="22"/>
      <c r="L40" s="22"/>
      <c r="M40" s="22"/>
      <c r="N40" s="22"/>
      <c r="O40" s="22"/>
      <c r="P40" s="22"/>
    </row>
    <row r="41" spans="1:16" ht="39" customHeight="1" x14ac:dyDescent="0.15">
      <c r="A41" s="22"/>
      <c r="B41" s="35"/>
      <c r="C41" s="1152" t="s">
        <v>574</v>
      </c>
      <c r="D41" s="1152"/>
      <c r="E41" s="1153"/>
      <c r="F41" s="36">
        <v>0.13</v>
      </c>
      <c r="G41" s="37">
        <v>0</v>
      </c>
      <c r="H41" s="37">
        <v>0</v>
      </c>
      <c r="I41" s="37">
        <v>0.01</v>
      </c>
      <c r="J41" s="38">
        <v>0</v>
      </c>
      <c r="K41" s="22"/>
      <c r="L41" s="22"/>
      <c r="M41" s="22"/>
      <c r="N41" s="22"/>
      <c r="O41" s="22"/>
      <c r="P41" s="22"/>
    </row>
    <row r="42" spans="1:16" ht="39" customHeight="1" x14ac:dyDescent="0.15">
      <c r="A42" s="22"/>
      <c r="B42" s="39"/>
      <c r="C42" s="1152" t="s">
        <v>575</v>
      </c>
      <c r="D42" s="1152"/>
      <c r="E42" s="1153"/>
      <c r="F42" s="36" t="s">
        <v>520</v>
      </c>
      <c r="G42" s="37" t="s">
        <v>520</v>
      </c>
      <c r="H42" s="37" t="s">
        <v>520</v>
      </c>
      <c r="I42" s="37" t="s">
        <v>520</v>
      </c>
      <c r="J42" s="38" t="s">
        <v>520</v>
      </c>
      <c r="K42" s="22"/>
      <c r="L42" s="22"/>
      <c r="M42" s="22"/>
      <c r="N42" s="22"/>
      <c r="O42" s="22"/>
      <c r="P42" s="22"/>
    </row>
    <row r="43" spans="1:16" ht="39" customHeight="1" thickBot="1" x14ac:dyDescent="0.2">
      <c r="A43" s="22"/>
      <c r="B43" s="40"/>
      <c r="C43" s="1154" t="s">
        <v>576</v>
      </c>
      <c r="D43" s="1154"/>
      <c r="E43" s="1155"/>
      <c r="F43" s="41">
        <v>0.74</v>
      </c>
      <c r="G43" s="42">
        <v>0</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q3Osjix1MUEmckEuqOk3M8eQq3YHeV927HTF7nREHj0Q9RuT8A3OuaKIJBi/ns6QCkm4PsM6iAVmNeWmWK8aQ==" saltValue="NOp3IArEpDXwS4/+F8MG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58" t="s">
        <v>10</v>
      </c>
      <c r="C45" s="1159"/>
      <c r="D45" s="56"/>
      <c r="E45" s="1164" t="s">
        <v>11</v>
      </c>
      <c r="F45" s="1164"/>
      <c r="G45" s="1164"/>
      <c r="H45" s="1164"/>
      <c r="I45" s="1164"/>
      <c r="J45" s="1165"/>
      <c r="K45" s="57">
        <v>716</v>
      </c>
      <c r="L45" s="58">
        <v>690</v>
      </c>
      <c r="M45" s="58">
        <v>651</v>
      </c>
      <c r="N45" s="58">
        <v>757</v>
      </c>
      <c r="O45" s="59">
        <v>818</v>
      </c>
      <c r="P45" s="46"/>
      <c r="Q45" s="46"/>
      <c r="R45" s="46"/>
      <c r="S45" s="46"/>
      <c r="T45" s="46"/>
      <c r="U45" s="46"/>
    </row>
    <row r="46" spans="1:21" ht="30.75" customHeight="1" x14ac:dyDescent="0.15">
      <c r="A46" s="46"/>
      <c r="B46" s="1160"/>
      <c r="C46" s="1161"/>
      <c r="D46" s="60"/>
      <c r="E46" s="1166" t="s">
        <v>12</v>
      </c>
      <c r="F46" s="1166"/>
      <c r="G46" s="1166"/>
      <c r="H46" s="1166"/>
      <c r="I46" s="1166"/>
      <c r="J46" s="1167"/>
      <c r="K46" s="61" t="s">
        <v>520</v>
      </c>
      <c r="L46" s="62" t="s">
        <v>520</v>
      </c>
      <c r="M46" s="62" t="s">
        <v>520</v>
      </c>
      <c r="N46" s="62" t="s">
        <v>520</v>
      </c>
      <c r="O46" s="63" t="s">
        <v>520</v>
      </c>
      <c r="P46" s="46"/>
      <c r="Q46" s="46"/>
      <c r="R46" s="46"/>
      <c r="S46" s="46"/>
      <c r="T46" s="46"/>
      <c r="U46" s="46"/>
    </row>
    <row r="47" spans="1:21" ht="30.75" customHeight="1" x14ac:dyDescent="0.15">
      <c r="A47" s="46"/>
      <c r="B47" s="1160"/>
      <c r="C47" s="1161"/>
      <c r="D47" s="60"/>
      <c r="E47" s="1166" t="s">
        <v>13</v>
      </c>
      <c r="F47" s="1166"/>
      <c r="G47" s="1166"/>
      <c r="H47" s="1166"/>
      <c r="I47" s="1166"/>
      <c r="J47" s="1167"/>
      <c r="K47" s="61" t="s">
        <v>520</v>
      </c>
      <c r="L47" s="62" t="s">
        <v>520</v>
      </c>
      <c r="M47" s="62" t="s">
        <v>520</v>
      </c>
      <c r="N47" s="62" t="s">
        <v>520</v>
      </c>
      <c r="O47" s="63" t="s">
        <v>520</v>
      </c>
      <c r="P47" s="46"/>
      <c r="Q47" s="46"/>
      <c r="R47" s="46"/>
      <c r="S47" s="46"/>
      <c r="T47" s="46"/>
      <c r="U47" s="46"/>
    </row>
    <row r="48" spans="1:21" ht="30.75" customHeight="1" x14ac:dyDescent="0.15">
      <c r="A48" s="46"/>
      <c r="B48" s="1160"/>
      <c r="C48" s="1161"/>
      <c r="D48" s="60"/>
      <c r="E48" s="1166" t="s">
        <v>14</v>
      </c>
      <c r="F48" s="1166"/>
      <c r="G48" s="1166"/>
      <c r="H48" s="1166"/>
      <c r="I48" s="1166"/>
      <c r="J48" s="1167"/>
      <c r="K48" s="61">
        <v>206</v>
      </c>
      <c r="L48" s="62">
        <v>241</v>
      </c>
      <c r="M48" s="62">
        <v>261</v>
      </c>
      <c r="N48" s="62">
        <v>253</v>
      </c>
      <c r="O48" s="63">
        <v>263</v>
      </c>
      <c r="P48" s="46"/>
      <c r="Q48" s="46"/>
      <c r="R48" s="46"/>
      <c r="S48" s="46"/>
      <c r="T48" s="46"/>
      <c r="U48" s="46"/>
    </row>
    <row r="49" spans="1:21" ht="30.75" customHeight="1" x14ac:dyDescent="0.15">
      <c r="A49" s="46"/>
      <c r="B49" s="1160"/>
      <c r="C49" s="1161"/>
      <c r="D49" s="60"/>
      <c r="E49" s="1166" t="s">
        <v>15</v>
      </c>
      <c r="F49" s="1166"/>
      <c r="G49" s="1166"/>
      <c r="H49" s="1166"/>
      <c r="I49" s="1166"/>
      <c r="J49" s="1167"/>
      <c r="K49" s="61">
        <v>56</v>
      </c>
      <c r="L49" s="62">
        <v>60</v>
      </c>
      <c r="M49" s="62">
        <v>58</v>
      </c>
      <c r="N49" s="62">
        <v>17</v>
      </c>
      <c r="O49" s="63">
        <v>7</v>
      </c>
      <c r="P49" s="46"/>
      <c r="Q49" s="46"/>
      <c r="R49" s="46"/>
      <c r="S49" s="46"/>
      <c r="T49" s="46"/>
      <c r="U49" s="46"/>
    </row>
    <row r="50" spans="1:21" ht="30.75" customHeight="1" x14ac:dyDescent="0.15">
      <c r="A50" s="46"/>
      <c r="B50" s="1160"/>
      <c r="C50" s="1161"/>
      <c r="D50" s="60"/>
      <c r="E50" s="1166" t="s">
        <v>16</v>
      </c>
      <c r="F50" s="1166"/>
      <c r="G50" s="1166"/>
      <c r="H50" s="1166"/>
      <c r="I50" s="1166"/>
      <c r="J50" s="1167"/>
      <c r="K50" s="61">
        <v>1</v>
      </c>
      <c r="L50" s="62">
        <v>1</v>
      </c>
      <c r="M50" s="62">
        <v>1</v>
      </c>
      <c r="N50" s="62">
        <v>1</v>
      </c>
      <c r="O50" s="63">
        <v>0</v>
      </c>
      <c r="P50" s="46"/>
      <c r="Q50" s="46"/>
      <c r="R50" s="46"/>
      <c r="S50" s="46"/>
      <c r="T50" s="46"/>
      <c r="U50" s="46"/>
    </row>
    <row r="51" spans="1:21" ht="30.75" customHeight="1" x14ac:dyDescent="0.15">
      <c r="A51" s="46"/>
      <c r="B51" s="1162"/>
      <c r="C51" s="1163"/>
      <c r="D51" s="64"/>
      <c r="E51" s="1166" t="s">
        <v>17</v>
      </c>
      <c r="F51" s="1166"/>
      <c r="G51" s="1166"/>
      <c r="H51" s="1166"/>
      <c r="I51" s="1166"/>
      <c r="J51" s="1167"/>
      <c r="K51" s="61">
        <v>0</v>
      </c>
      <c r="L51" s="62">
        <v>0</v>
      </c>
      <c r="M51" s="62">
        <v>0</v>
      </c>
      <c r="N51" s="62">
        <v>0</v>
      </c>
      <c r="O51" s="63">
        <v>0</v>
      </c>
      <c r="P51" s="46"/>
      <c r="Q51" s="46"/>
      <c r="R51" s="46"/>
      <c r="S51" s="46"/>
      <c r="T51" s="46"/>
      <c r="U51" s="46"/>
    </row>
    <row r="52" spans="1:21" ht="30.75" customHeight="1" x14ac:dyDescent="0.15">
      <c r="A52" s="46"/>
      <c r="B52" s="1168" t="s">
        <v>18</v>
      </c>
      <c r="C52" s="1169"/>
      <c r="D52" s="64"/>
      <c r="E52" s="1166" t="s">
        <v>19</v>
      </c>
      <c r="F52" s="1166"/>
      <c r="G52" s="1166"/>
      <c r="H52" s="1166"/>
      <c r="I52" s="1166"/>
      <c r="J52" s="1167"/>
      <c r="K52" s="61">
        <v>801</v>
      </c>
      <c r="L52" s="62">
        <v>836</v>
      </c>
      <c r="M52" s="62">
        <v>773</v>
      </c>
      <c r="N52" s="62">
        <v>817</v>
      </c>
      <c r="O52" s="63">
        <v>847</v>
      </c>
      <c r="P52" s="46"/>
      <c r="Q52" s="46"/>
      <c r="R52" s="46"/>
      <c r="S52" s="46"/>
      <c r="T52" s="46"/>
      <c r="U52" s="46"/>
    </row>
    <row r="53" spans="1:21" ht="30.75" customHeight="1" thickBot="1" x14ac:dyDescent="0.2">
      <c r="A53" s="46"/>
      <c r="B53" s="1170" t="s">
        <v>20</v>
      </c>
      <c r="C53" s="1171"/>
      <c r="D53" s="65"/>
      <c r="E53" s="1172" t="s">
        <v>21</v>
      </c>
      <c r="F53" s="1172"/>
      <c r="G53" s="1172"/>
      <c r="H53" s="1172"/>
      <c r="I53" s="1172"/>
      <c r="J53" s="1173"/>
      <c r="K53" s="66">
        <v>178</v>
      </c>
      <c r="L53" s="67">
        <v>156</v>
      </c>
      <c r="M53" s="67">
        <v>198</v>
      </c>
      <c r="N53" s="67">
        <v>211</v>
      </c>
      <c r="O53" s="68">
        <v>241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15">
      <c r="B57" s="1174" t="s">
        <v>24</v>
      </c>
      <c r="C57" s="1175"/>
      <c r="D57" s="1178" t="s">
        <v>25</v>
      </c>
      <c r="E57" s="1179"/>
      <c r="F57" s="1179"/>
      <c r="G57" s="1179"/>
      <c r="H57" s="1179"/>
      <c r="I57" s="1179"/>
      <c r="J57" s="1180"/>
      <c r="K57" s="81"/>
      <c r="L57" s="82"/>
      <c r="M57" s="82"/>
      <c r="N57" s="82"/>
      <c r="O57" s="83"/>
    </row>
    <row r="58" spans="1:21" ht="31.5" customHeight="1" thickBot="1" x14ac:dyDescent="0.2">
      <c r="B58" s="1176"/>
      <c r="C58" s="1177"/>
      <c r="D58" s="1181" t="s">
        <v>26</v>
      </c>
      <c r="E58" s="1182"/>
      <c r="F58" s="1182"/>
      <c r="G58" s="1182"/>
      <c r="H58" s="1182"/>
      <c r="I58" s="1182"/>
      <c r="J58" s="1183"/>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PhL1f1sZqoJaLBdgTts8yrK6bY9cjpEidJ9k4SIzzzx+fd73f+8V8x3Uof3NAFVPMC+FyS/L/Jk03ySxDe5KA==" saltValue="mrMNs5NrIrmfggHUTuAa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90" zoomScaleNormal="9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562</v>
      </c>
      <c r="J40" s="98" t="s">
        <v>563</v>
      </c>
      <c r="K40" s="98" t="s">
        <v>564</v>
      </c>
      <c r="L40" s="98" t="s">
        <v>565</v>
      </c>
      <c r="M40" s="99" t="s">
        <v>566</v>
      </c>
    </row>
    <row r="41" spans="2:13" ht="27.75" customHeight="1" x14ac:dyDescent="0.15">
      <c r="B41" s="1184" t="s">
        <v>29</v>
      </c>
      <c r="C41" s="1185"/>
      <c r="D41" s="100"/>
      <c r="E41" s="1190" t="s">
        <v>30</v>
      </c>
      <c r="F41" s="1190"/>
      <c r="G41" s="1190"/>
      <c r="H41" s="1191"/>
      <c r="I41" s="101">
        <v>7623</v>
      </c>
      <c r="J41" s="102">
        <v>7781</v>
      </c>
      <c r="K41" s="102">
        <v>8193</v>
      </c>
      <c r="L41" s="102">
        <v>8469</v>
      </c>
      <c r="M41" s="103">
        <v>8357</v>
      </c>
    </row>
    <row r="42" spans="2:13" ht="27.75" customHeight="1" x14ac:dyDescent="0.15">
      <c r="B42" s="1186"/>
      <c r="C42" s="1187"/>
      <c r="D42" s="104"/>
      <c r="E42" s="1192" t="s">
        <v>31</v>
      </c>
      <c r="F42" s="1192"/>
      <c r="G42" s="1192"/>
      <c r="H42" s="1193"/>
      <c r="I42" s="105">
        <v>3</v>
      </c>
      <c r="J42" s="106">
        <v>2</v>
      </c>
      <c r="K42" s="106">
        <v>2</v>
      </c>
      <c r="L42" s="106">
        <v>1</v>
      </c>
      <c r="M42" s="107">
        <v>0</v>
      </c>
    </row>
    <row r="43" spans="2:13" ht="27.75" customHeight="1" x14ac:dyDescent="0.15">
      <c r="B43" s="1186"/>
      <c r="C43" s="1187"/>
      <c r="D43" s="104"/>
      <c r="E43" s="1192" t="s">
        <v>32</v>
      </c>
      <c r="F43" s="1192"/>
      <c r="G43" s="1192"/>
      <c r="H43" s="1193"/>
      <c r="I43" s="105">
        <v>3438</v>
      </c>
      <c r="J43" s="106">
        <v>3281</v>
      </c>
      <c r="K43" s="106">
        <v>3296</v>
      </c>
      <c r="L43" s="106">
        <v>3132</v>
      </c>
      <c r="M43" s="107">
        <v>2885</v>
      </c>
    </row>
    <row r="44" spans="2:13" ht="27.75" customHeight="1" x14ac:dyDescent="0.15">
      <c r="B44" s="1186"/>
      <c r="C44" s="1187"/>
      <c r="D44" s="104"/>
      <c r="E44" s="1192" t="s">
        <v>33</v>
      </c>
      <c r="F44" s="1192"/>
      <c r="G44" s="1192"/>
      <c r="H44" s="1193"/>
      <c r="I44" s="105">
        <v>117</v>
      </c>
      <c r="J44" s="106">
        <v>72</v>
      </c>
      <c r="K44" s="106">
        <v>39</v>
      </c>
      <c r="L44" s="106">
        <v>45</v>
      </c>
      <c r="M44" s="107">
        <v>40</v>
      </c>
    </row>
    <row r="45" spans="2:13" ht="27.75" customHeight="1" x14ac:dyDescent="0.15">
      <c r="B45" s="1186"/>
      <c r="C45" s="1187"/>
      <c r="D45" s="104"/>
      <c r="E45" s="1192" t="s">
        <v>34</v>
      </c>
      <c r="F45" s="1192"/>
      <c r="G45" s="1192"/>
      <c r="H45" s="1193"/>
      <c r="I45" s="105">
        <v>1131</v>
      </c>
      <c r="J45" s="106">
        <v>1149</v>
      </c>
      <c r="K45" s="106">
        <v>1102</v>
      </c>
      <c r="L45" s="106">
        <v>1073</v>
      </c>
      <c r="M45" s="107">
        <v>979</v>
      </c>
    </row>
    <row r="46" spans="2:13" ht="27.75" customHeight="1" x14ac:dyDescent="0.15">
      <c r="B46" s="1186"/>
      <c r="C46" s="1187"/>
      <c r="D46" s="108"/>
      <c r="E46" s="1192" t="s">
        <v>35</v>
      </c>
      <c r="F46" s="1192"/>
      <c r="G46" s="1192"/>
      <c r="H46" s="1193"/>
      <c r="I46" s="105" t="s">
        <v>520</v>
      </c>
      <c r="J46" s="106" t="s">
        <v>520</v>
      </c>
      <c r="K46" s="106" t="s">
        <v>520</v>
      </c>
      <c r="L46" s="106" t="s">
        <v>520</v>
      </c>
      <c r="M46" s="107" t="s">
        <v>520</v>
      </c>
    </row>
    <row r="47" spans="2:13" ht="27.75" customHeight="1" x14ac:dyDescent="0.15">
      <c r="B47" s="1186"/>
      <c r="C47" s="1187"/>
      <c r="D47" s="109"/>
      <c r="E47" s="1194" t="s">
        <v>36</v>
      </c>
      <c r="F47" s="1195"/>
      <c r="G47" s="1195"/>
      <c r="H47" s="1196"/>
      <c r="I47" s="105" t="s">
        <v>520</v>
      </c>
      <c r="J47" s="106" t="s">
        <v>520</v>
      </c>
      <c r="K47" s="106" t="s">
        <v>520</v>
      </c>
      <c r="L47" s="106" t="s">
        <v>520</v>
      </c>
      <c r="M47" s="107" t="s">
        <v>520</v>
      </c>
    </row>
    <row r="48" spans="2:13" ht="27.75" customHeight="1" x14ac:dyDescent="0.15">
      <c r="B48" s="1186"/>
      <c r="C48" s="1187"/>
      <c r="D48" s="104"/>
      <c r="E48" s="1192" t="s">
        <v>37</v>
      </c>
      <c r="F48" s="1192"/>
      <c r="G48" s="1192"/>
      <c r="H48" s="1193"/>
      <c r="I48" s="105" t="s">
        <v>520</v>
      </c>
      <c r="J48" s="106" t="s">
        <v>520</v>
      </c>
      <c r="K48" s="106" t="s">
        <v>520</v>
      </c>
      <c r="L48" s="106" t="s">
        <v>520</v>
      </c>
      <c r="M48" s="107" t="s">
        <v>520</v>
      </c>
    </row>
    <row r="49" spans="2:13" ht="27.75" customHeight="1" x14ac:dyDescent="0.15">
      <c r="B49" s="1188"/>
      <c r="C49" s="1189"/>
      <c r="D49" s="104"/>
      <c r="E49" s="1192" t="s">
        <v>38</v>
      </c>
      <c r="F49" s="1192"/>
      <c r="G49" s="1192"/>
      <c r="H49" s="1193"/>
      <c r="I49" s="105" t="s">
        <v>520</v>
      </c>
      <c r="J49" s="106" t="s">
        <v>520</v>
      </c>
      <c r="K49" s="106" t="s">
        <v>520</v>
      </c>
      <c r="L49" s="106" t="s">
        <v>520</v>
      </c>
      <c r="M49" s="107" t="s">
        <v>520</v>
      </c>
    </row>
    <row r="50" spans="2:13" ht="27.75" customHeight="1" x14ac:dyDescent="0.15">
      <c r="B50" s="1197" t="s">
        <v>39</v>
      </c>
      <c r="C50" s="1198"/>
      <c r="D50" s="110"/>
      <c r="E50" s="1192" t="s">
        <v>40</v>
      </c>
      <c r="F50" s="1192"/>
      <c r="G50" s="1192"/>
      <c r="H50" s="1193"/>
      <c r="I50" s="105">
        <v>2635</v>
      </c>
      <c r="J50" s="106">
        <v>2547</v>
      </c>
      <c r="K50" s="106">
        <v>2479</v>
      </c>
      <c r="L50" s="106">
        <v>2184</v>
      </c>
      <c r="M50" s="107">
        <v>2081</v>
      </c>
    </row>
    <row r="51" spans="2:13" ht="27.75" customHeight="1" x14ac:dyDescent="0.15">
      <c r="B51" s="1186"/>
      <c r="C51" s="1187"/>
      <c r="D51" s="104"/>
      <c r="E51" s="1192" t="s">
        <v>41</v>
      </c>
      <c r="F51" s="1192"/>
      <c r="G51" s="1192"/>
      <c r="H51" s="1193"/>
      <c r="I51" s="105">
        <v>506</v>
      </c>
      <c r="J51" s="106">
        <v>440</v>
      </c>
      <c r="K51" s="106">
        <v>475</v>
      </c>
      <c r="L51" s="106">
        <v>498</v>
      </c>
      <c r="M51" s="107">
        <v>545</v>
      </c>
    </row>
    <row r="52" spans="2:13" ht="27.75" customHeight="1" x14ac:dyDescent="0.15">
      <c r="B52" s="1188"/>
      <c r="C52" s="1189"/>
      <c r="D52" s="104"/>
      <c r="E52" s="1192" t="s">
        <v>42</v>
      </c>
      <c r="F52" s="1192"/>
      <c r="G52" s="1192"/>
      <c r="H52" s="1193"/>
      <c r="I52" s="105">
        <v>8087</v>
      </c>
      <c r="J52" s="106">
        <v>8052</v>
      </c>
      <c r="K52" s="106">
        <v>8063</v>
      </c>
      <c r="L52" s="106">
        <v>7946</v>
      </c>
      <c r="M52" s="107">
        <v>7931</v>
      </c>
    </row>
    <row r="53" spans="2:13" ht="27.75" customHeight="1" thickBot="1" x14ac:dyDescent="0.2">
      <c r="B53" s="1199" t="s">
        <v>20</v>
      </c>
      <c r="C53" s="1200"/>
      <c r="D53" s="111"/>
      <c r="E53" s="1201" t="s">
        <v>43</v>
      </c>
      <c r="F53" s="1201"/>
      <c r="G53" s="1201"/>
      <c r="H53" s="1202"/>
      <c r="I53" s="112">
        <v>1083</v>
      </c>
      <c r="J53" s="113">
        <v>1246</v>
      </c>
      <c r="K53" s="113">
        <v>1616</v>
      </c>
      <c r="L53" s="113">
        <v>2091</v>
      </c>
      <c r="M53" s="114">
        <v>1704</v>
      </c>
    </row>
    <row r="54" spans="2:13" ht="27.75" customHeight="1" x14ac:dyDescent="0.15">
      <c r="B54" s="115" t="s">
        <v>44</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YFXbbkXyTR0bWl2VaE3e5jqnLVOvpXjMxgxdJkehowAIwKkCntNLYU2kp/Nk5tY+4ifP/gVF+9mAjM/26zPtg==" saltValue="Y2/IVLhXJFli/b+U3vD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45</v>
      </c>
    </row>
    <row r="54" spans="2:8" ht="29.25" customHeight="1" thickBot="1" x14ac:dyDescent="0.25">
      <c r="B54" s="120" t="s">
        <v>1</v>
      </c>
      <c r="C54" s="121"/>
      <c r="D54" s="121"/>
      <c r="E54" s="122" t="s">
        <v>2</v>
      </c>
      <c r="F54" s="123" t="s">
        <v>564</v>
      </c>
      <c r="G54" s="123" t="s">
        <v>565</v>
      </c>
      <c r="H54" s="124" t="s">
        <v>566</v>
      </c>
    </row>
    <row r="55" spans="2:8" ht="52.5" customHeight="1" x14ac:dyDescent="0.15">
      <c r="B55" s="125"/>
      <c r="C55" s="1211" t="s">
        <v>46</v>
      </c>
      <c r="D55" s="1211"/>
      <c r="E55" s="1212"/>
      <c r="F55" s="126">
        <v>1269</v>
      </c>
      <c r="G55" s="126">
        <v>1270</v>
      </c>
      <c r="H55" s="127">
        <v>1272</v>
      </c>
    </row>
    <row r="56" spans="2:8" ht="52.5" customHeight="1" x14ac:dyDescent="0.15">
      <c r="B56" s="128"/>
      <c r="C56" s="1213" t="s">
        <v>47</v>
      </c>
      <c r="D56" s="1213"/>
      <c r="E56" s="1214"/>
      <c r="F56" s="129">
        <v>509</v>
      </c>
      <c r="G56" s="129">
        <v>400</v>
      </c>
      <c r="H56" s="130">
        <v>275</v>
      </c>
    </row>
    <row r="57" spans="2:8" ht="53.25" customHeight="1" x14ac:dyDescent="0.15">
      <c r="B57" s="128"/>
      <c r="C57" s="1215" t="s">
        <v>48</v>
      </c>
      <c r="D57" s="1215"/>
      <c r="E57" s="1216"/>
      <c r="F57" s="131">
        <v>1418</v>
      </c>
      <c r="G57" s="131">
        <v>1165</v>
      </c>
      <c r="H57" s="132">
        <v>1255</v>
      </c>
    </row>
    <row r="58" spans="2:8" ht="45.75" customHeight="1" x14ac:dyDescent="0.15">
      <c r="B58" s="133"/>
      <c r="C58" s="1203" t="s">
        <v>583</v>
      </c>
      <c r="D58" s="1204"/>
      <c r="E58" s="1205"/>
      <c r="F58" s="134">
        <v>908</v>
      </c>
      <c r="G58" s="134">
        <v>846</v>
      </c>
      <c r="H58" s="135">
        <v>856</v>
      </c>
    </row>
    <row r="59" spans="2:8" ht="45.75" customHeight="1" x14ac:dyDescent="0.15">
      <c r="B59" s="133"/>
      <c r="C59" s="1203" t="s">
        <v>584</v>
      </c>
      <c r="D59" s="1204"/>
      <c r="E59" s="1205"/>
      <c r="F59" s="134">
        <v>286</v>
      </c>
      <c r="G59" s="134">
        <v>161</v>
      </c>
      <c r="H59" s="135">
        <v>251</v>
      </c>
    </row>
    <row r="60" spans="2:8" ht="45.75" customHeight="1" x14ac:dyDescent="0.15">
      <c r="B60" s="133"/>
      <c r="C60" s="1203" t="s">
        <v>586</v>
      </c>
      <c r="D60" s="1204"/>
      <c r="E60" s="1205"/>
      <c r="F60" s="134">
        <v>50</v>
      </c>
      <c r="G60" s="134">
        <v>50</v>
      </c>
      <c r="H60" s="135">
        <v>50</v>
      </c>
    </row>
    <row r="61" spans="2:8" ht="45.75" customHeight="1" x14ac:dyDescent="0.15">
      <c r="B61" s="133"/>
      <c r="C61" s="1203" t="s">
        <v>585</v>
      </c>
      <c r="D61" s="1204"/>
      <c r="E61" s="1205"/>
      <c r="F61" s="134">
        <v>154</v>
      </c>
      <c r="G61" s="134">
        <v>77</v>
      </c>
      <c r="H61" s="135">
        <v>40</v>
      </c>
    </row>
    <row r="62" spans="2:8" ht="45.75" customHeight="1" thickBot="1" x14ac:dyDescent="0.2">
      <c r="B62" s="136"/>
      <c r="C62" s="1206" t="s">
        <v>587</v>
      </c>
      <c r="D62" s="1207"/>
      <c r="E62" s="1208"/>
      <c r="F62" s="137" t="s">
        <v>588</v>
      </c>
      <c r="G62" s="137">
        <v>11</v>
      </c>
      <c r="H62" s="138">
        <v>33</v>
      </c>
    </row>
    <row r="63" spans="2:8" ht="52.5" customHeight="1" thickBot="1" x14ac:dyDescent="0.2">
      <c r="B63" s="139"/>
      <c r="C63" s="1209" t="s">
        <v>49</v>
      </c>
      <c r="D63" s="1209"/>
      <c r="E63" s="1210"/>
      <c r="F63" s="140">
        <v>3196</v>
      </c>
      <c r="G63" s="140">
        <v>2835</v>
      </c>
      <c r="H63" s="141">
        <v>2801</v>
      </c>
    </row>
    <row r="64" spans="2:8" ht="15" customHeight="1" x14ac:dyDescent="0.15"/>
  </sheetData>
  <sheetProtection algorithmName="SHA-512" hashValue="ahZzNrh7icu8KMeDk6n2YK0HuHJjZLhhX9H6bjQudFij/9qwpzIlYHKhBqvkmc2Xq9QIJlfy7V4VnVX4l/aaMQ==" saltValue="ehlCHKk497izyIvEADtm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H16" zoomScaleNormal="100" zoomScaleSheetLayoutView="55" workbookViewId="0">
      <selection activeCell="AN65" sqref="AN65:DC69"/>
    </sheetView>
  </sheetViews>
  <sheetFormatPr defaultColWidth="0" defaultRowHeight="0"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77"/>
      <c r="B1" s="376"/>
      <c r="DD1" s="263"/>
      <c r="DE1" s="263"/>
    </row>
    <row r="2" spans="1:143" ht="25.5" customHeight="1" x14ac:dyDescent="0.15">
      <c r="A2" s="375"/>
      <c r="C2" s="375"/>
      <c r="O2" s="375"/>
      <c r="P2" s="375"/>
      <c r="Q2" s="375"/>
      <c r="R2" s="375"/>
      <c r="S2" s="375"/>
      <c r="T2" s="375"/>
      <c r="U2" s="375"/>
      <c r="V2" s="375"/>
      <c r="W2" s="375"/>
      <c r="X2" s="375"/>
      <c r="Y2" s="375"/>
      <c r="Z2" s="375"/>
      <c r="AA2" s="375"/>
      <c r="AB2" s="375"/>
      <c r="AC2" s="375"/>
      <c r="AD2" s="375"/>
      <c r="AE2" s="375"/>
      <c r="AF2" s="375"/>
      <c r="AG2" s="375"/>
      <c r="AH2" s="375"/>
      <c r="AI2" s="375"/>
      <c r="AU2" s="375"/>
      <c r="BG2" s="375"/>
      <c r="BS2" s="375"/>
      <c r="CE2" s="375"/>
      <c r="CQ2" s="375"/>
      <c r="DD2" s="263"/>
      <c r="DE2" s="263"/>
    </row>
    <row r="3" spans="1:143" ht="25.5" customHeight="1" x14ac:dyDescent="0.15">
      <c r="A3" s="375"/>
      <c r="C3" s="375"/>
      <c r="O3" s="375"/>
      <c r="P3" s="375"/>
      <c r="Q3" s="375"/>
      <c r="R3" s="375"/>
      <c r="S3" s="375"/>
      <c r="T3" s="375"/>
      <c r="U3" s="375"/>
      <c r="V3" s="375"/>
      <c r="W3" s="375"/>
      <c r="X3" s="375"/>
      <c r="Y3" s="375"/>
      <c r="Z3" s="375"/>
      <c r="AA3" s="375"/>
      <c r="AB3" s="375"/>
      <c r="AC3" s="375"/>
      <c r="AD3" s="375"/>
      <c r="AE3" s="375"/>
      <c r="AF3" s="375"/>
      <c r="AG3" s="375"/>
      <c r="AH3" s="375"/>
      <c r="AI3" s="375"/>
      <c r="AU3" s="375"/>
      <c r="BG3" s="375"/>
      <c r="BS3" s="375"/>
      <c r="CE3" s="375"/>
      <c r="CQ3" s="375"/>
      <c r="DD3" s="263"/>
      <c r="DE3" s="263"/>
    </row>
    <row r="4" spans="1:143" s="261" customFormat="1" ht="13.5"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262"/>
      <c r="DG4" s="262"/>
      <c r="DH4" s="262"/>
      <c r="DI4" s="262"/>
      <c r="DJ4" s="262"/>
      <c r="DK4" s="262"/>
      <c r="DL4" s="262"/>
      <c r="DM4" s="262"/>
      <c r="DN4" s="262"/>
      <c r="DO4" s="262"/>
      <c r="DP4" s="262"/>
      <c r="DQ4" s="262"/>
      <c r="DR4" s="262"/>
      <c r="DS4" s="262"/>
      <c r="DT4" s="262"/>
      <c r="DU4" s="262"/>
      <c r="DV4" s="262"/>
      <c r="DW4" s="262"/>
    </row>
    <row r="5" spans="1:143" s="261" customFormat="1" ht="13.5" x14ac:dyDescent="0.1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262"/>
      <c r="DG5" s="262"/>
      <c r="DH5" s="262"/>
      <c r="DI5" s="262"/>
      <c r="DJ5" s="262"/>
      <c r="DK5" s="262"/>
      <c r="DL5" s="262"/>
      <c r="DM5" s="262"/>
      <c r="DN5" s="262"/>
      <c r="DO5" s="262"/>
      <c r="DP5" s="262"/>
      <c r="DQ5" s="262"/>
      <c r="DR5" s="262"/>
      <c r="DS5" s="262"/>
      <c r="DT5" s="262"/>
      <c r="DU5" s="262"/>
      <c r="DV5" s="262"/>
      <c r="DW5" s="262"/>
    </row>
    <row r="6" spans="1:143" s="261" customFormat="1" ht="13.5" x14ac:dyDescent="0.1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262"/>
      <c r="DG6" s="262"/>
      <c r="DH6" s="262"/>
      <c r="DI6" s="262"/>
      <c r="DJ6" s="262"/>
      <c r="DK6" s="262"/>
      <c r="DL6" s="262"/>
      <c r="DM6" s="262"/>
      <c r="DN6" s="262"/>
      <c r="DO6" s="262"/>
      <c r="DP6" s="262"/>
      <c r="DQ6" s="262"/>
      <c r="DR6" s="262"/>
      <c r="DS6" s="262"/>
      <c r="DT6" s="262"/>
      <c r="DU6" s="262"/>
      <c r="DV6" s="262"/>
      <c r="DW6" s="262"/>
    </row>
    <row r="7" spans="1:143" s="261" customFormat="1" ht="13.5" x14ac:dyDescent="0.1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262"/>
      <c r="DG7" s="262"/>
      <c r="DH7" s="262"/>
      <c r="DI7" s="262"/>
      <c r="DJ7" s="262"/>
      <c r="DK7" s="262"/>
      <c r="DL7" s="262"/>
      <c r="DM7" s="262"/>
      <c r="DN7" s="262"/>
      <c r="DO7" s="262"/>
      <c r="DP7" s="262"/>
      <c r="DQ7" s="262"/>
      <c r="DR7" s="262"/>
      <c r="DS7" s="262"/>
      <c r="DT7" s="262"/>
      <c r="DU7" s="262"/>
      <c r="DV7" s="262"/>
      <c r="DW7" s="262"/>
    </row>
    <row r="8" spans="1:143" s="261" customFormat="1" ht="13.5" x14ac:dyDescent="0.1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262"/>
      <c r="DG8" s="262"/>
      <c r="DH8" s="262"/>
      <c r="DI8" s="262"/>
      <c r="DJ8" s="262"/>
      <c r="DK8" s="262"/>
      <c r="DL8" s="262"/>
      <c r="DM8" s="262"/>
      <c r="DN8" s="262"/>
      <c r="DO8" s="262"/>
      <c r="DP8" s="262"/>
      <c r="DQ8" s="262"/>
      <c r="DR8" s="262"/>
      <c r="DS8" s="262"/>
      <c r="DT8" s="262"/>
      <c r="DU8" s="262"/>
      <c r="DV8" s="262"/>
      <c r="DW8" s="262"/>
    </row>
    <row r="9" spans="1:143" s="261" customFormat="1" ht="13.5" x14ac:dyDescent="0.1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262"/>
      <c r="DG9" s="262"/>
      <c r="DH9" s="262"/>
      <c r="DI9" s="262"/>
      <c r="DJ9" s="262"/>
      <c r="DK9" s="262"/>
      <c r="DL9" s="262"/>
      <c r="DM9" s="262"/>
      <c r="DN9" s="262"/>
      <c r="DO9" s="262"/>
      <c r="DP9" s="262"/>
      <c r="DQ9" s="262"/>
      <c r="DR9" s="262"/>
      <c r="DS9" s="262"/>
      <c r="DT9" s="262"/>
      <c r="DU9" s="262"/>
      <c r="DV9" s="262"/>
      <c r="DW9" s="262"/>
    </row>
    <row r="10" spans="1:143" s="261" customFormat="1" ht="13.5" x14ac:dyDescent="0.1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262"/>
      <c r="DG10" s="262"/>
      <c r="DH10" s="262"/>
      <c r="DI10" s="262"/>
      <c r="DJ10" s="262"/>
      <c r="DK10" s="262"/>
      <c r="DL10" s="262"/>
      <c r="DM10" s="262"/>
      <c r="DN10" s="262"/>
      <c r="DO10" s="262"/>
      <c r="DP10" s="262"/>
      <c r="DQ10" s="262"/>
      <c r="DR10" s="262"/>
      <c r="DS10" s="262"/>
      <c r="DT10" s="262"/>
      <c r="DU10" s="262"/>
      <c r="DV10" s="262"/>
      <c r="DW10" s="262"/>
      <c r="EM10" s="261" t="s">
        <v>610</v>
      </c>
    </row>
    <row r="11" spans="1:143" s="261" customFormat="1" ht="13.5"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5" x14ac:dyDescent="0.15">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262"/>
      <c r="DG12" s="262"/>
      <c r="DH12" s="262"/>
      <c r="DI12" s="262"/>
      <c r="DJ12" s="262"/>
      <c r="DK12" s="262"/>
      <c r="DL12" s="262"/>
      <c r="DM12" s="262"/>
      <c r="DN12" s="262"/>
      <c r="DO12" s="262"/>
      <c r="DP12" s="262"/>
      <c r="DQ12" s="262"/>
      <c r="DR12" s="262"/>
      <c r="DS12" s="262"/>
      <c r="DT12" s="262"/>
      <c r="DU12" s="262"/>
      <c r="DV12" s="262"/>
      <c r="DW12" s="262"/>
      <c r="EM12" s="261" t="s">
        <v>610</v>
      </c>
    </row>
    <row r="13" spans="1:143" s="261" customFormat="1" ht="13.5" x14ac:dyDescent="0.15">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5" x14ac:dyDescent="0.15">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5" x14ac:dyDescent="0.15">
      <c r="A15" s="263"/>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5" x14ac:dyDescent="0.15">
      <c r="A16" s="263"/>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5" x14ac:dyDescent="0.15">
      <c r="A17" s="263"/>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5" x14ac:dyDescent="0.15">
      <c r="A18" s="263"/>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262"/>
      <c r="DG18" s="262"/>
      <c r="DH18" s="262"/>
      <c r="DI18" s="262"/>
      <c r="DJ18" s="262"/>
      <c r="DK18" s="262"/>
      <c r="DL18" s="262"/>
      <c r="DM18" s="262"/>
      <c r="DN18" s="262"/>
      <c r="DO18" s="262"/>
      <c r="DP18" s="262"/>
      <c r="DQ18" s="262"/>
      <c r="DR18" s="262"/>
      <c r="DS18" s="262"/>
      <c r="DT18" s="262"/>
      <c r="DU18" s="262"/>
      <c r="DV18" s="262"/>
      <c r="DW18" s="262"/>
    </row>
    <row r="19" spans="1:351" ht="13.5" x14ac:dyDescent="0.15">
      <c r="DD19" s="263"/>
      <c r="DE19" s="263"/>
    </row>
    <row r="20" spans="1:351" ht="13.5" x14ac:dyDescent="0.15">
      <c r="DD20" s="263"/>
      <c r="DE20" s="263"/>
    </row>
    <row r="21" spans="1:351" ht="17.25" x14ac:dyDescent="0.15">
      <c r="B21" s="374"/>
      <c r="C21" s="265"/>
      <c r="D21" s="265"/>
      <c r="E21" s="265"/>
      <c r="F21" s="265"/>
      <c r="G21" s="265"/>
      <c r="H21" s="265"/>
      <c r="I21" s="265"/>
      <c r="J21" s="265"/>
      <c r="K21" s="265"/>
      <c r="L21" s="265"/>
      <c r="M21" s="265"/>
      <c r="N21" s="37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73"/>
      <c r="AU21" s="265"/>
      <c r="AV21" s="265"/>
      <c r="AW21" s="265"/>
      <c r="AX21" s="265"/>
      <c r="AY21" s="265"/>
      <c r="AZ21" s="265"/>
      <c r="BA21" s="265"/>
      <c r="BB21" s="265"/>
      <c r="BC21" s="265"/>
      <c r="BD21" s="265"/>
      <c r="BE21" s="265"/>
      <c r="BF21" s="373"/>
      <c r="BG21" s="265"/>
      <c r="BH21" s="265"/>
      <c r="BI21" s="265"/>
      <c r="BJ21" s="265"/>
      <c r="BK21" s="265"/>
      <c r="BL21" s="265"/>
      <c r="BM21" s="265"/>
      <c r="BN21" s="265"/>
      <c r="BO21" s="265"/>
      <c r="BP21" s="265"/>
      <c r="BQ21" s="265"/>
      <c r="BR21" s="373"/>
      <c r="BS21" s="265"/>
      <c r="BT21" s="265"/>
      <c r="BU21" s="265"/>
      <c r="BV21" s="265"/>
      <c r="BW21" s="265"/>
      <c r="BX21" s="265"/>
      <c r="BY21" s="265"/>
      <c r="BZ21" s="265"/>
      <c r="CA21" s="265"/>
      <c r="CB21" s="265"/>
      <c r="CC21" s="265"/>
      <c r="CD21" s="373"/>
      <c r="CE21" s="265"/>
      <c r="CF21" s="265"/>
      <c r="CG21" s="265"/>
      <c r="CH21" s="265"/>
      <c r="CI21" s="265"/>
      <c r="CJ21" s="265"/>
      <c r="CK21" s="265"/>
      <c r="CL21" s="265"/>
      <c r="CM21" s="265"/>
      <c r="CN21" s="265"/>
      <c r="CO21" s="265"/>
      <c r="CP21" s="373"/>
      <c r="CQ21" s="265"/>
      <c r="CR21" s="265"/>
      <c r="CS21" s="265"/>
      <c r="CT21" s="265"/>
      <c r="CU21" s="265"/>
      <c r="CV21" s="265"/>
      <c r="CW21" s="265"/>
      <c r="CX21" s="265"/>
      <c r="CY21" s="265"/>
      <c r="CZ21" s="265"/>
      <c r="DA21" s="265"/>
      <c r="DB21" s="373"/>
      <c r="DC21" s="265"/>
      <c r="DD21" s="266"/>
      <c r="DE21" s="263"/>
      <c r="MM21" s="372"/>
    </row>
    <row r="22" spans="1:351" ht="17.25" x14ac:dyDescent="0.15">
      <c r="B22" s="267"/>
      <c r="MM22" s="372"/>
    </row>
    <row r="23" spans="1:351" ht="13.5" x14ac:dyDescent="0.15">
      <c r="B23" s="267"/>
    </row>
    <row r="24" spans="1:351" ht="13.5" x14ac:dyDescent="0.15">
      <c r="B24" s="267"/>
    </row>
    <row r="25" spans="1:351" ht="13.5" x14ac:dyDescent="0.15">
      <c r="B25" s="267"/>
    </row>
    <row r="26" spans="1:351" ht="13.5" x14ac:dyDescent="0.15">
      <c r="B26" s="267"/>
    </row>
    <row r="27" spans="1:351" ht="13.5" x14ac:dyDescent="0.15">
      <c r="B27" s="267"/>
    </row>
    <row r="28" spans="1:351" ht="13.5" x14ac:dyDescent="0.15">
      <c r="B28" s="267"/>
    </row>
    <row r="29" spans="1:351" ht="13.5" x14ac:dyDescent="0.15">
      <c r="B29" s="267"/>
    </row>
    <row r="30" spans="1:351" ht="13.5" x14ac:dyDescent="0.15">
      <c r="B30" s="267"/>
    </row>
    <row r="31" spans="1:351" ht="13.5" x14ac:dyDescent="0.15">
      <c r="B31" s="267"/>
    </row>
    <row r="32" spans="1:351" ht="13.5" x14ac:dyDescent="0.15">
      <c r="B32" s="267"/>
    </row>
    <row r="33" spans="2:109" ht="13.5" x14ac:dyDescent="0.15">
      <c r="B33" s="267"/>
    </row>
    <row r="34" spans="2:109" ht="13.5" x14ac:dyDescent="0.15">
      <c r="B34" s="267"/>
    </row>
    <row r="35" spans="2:109" ht="13.5" x14ac:dyDescent="0.15">
      <c r="B35" s="267"/>
    </row>
    <row r="36" spans="2:109" ht="13.5" x14ac:dyDescent="0.15">
      <c r="B36" s="267"/>
    </row>
    <row r="37" spans="2:109" ht="13.5" x14ac:dyDescent="0.15">
      <c r="B37" s="267"/>
    </row>
    <row r="38" spans="2:109" ht="13.5" x14ac:dyDescent="0.15">
      <c r="B38" s="267"/>
    </row>
    <row r="39" spans="2:109" ht="13.5"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5" x14ac:dyDescent="0.15">
      <c r="B40" s="364"/>
      <c r="DD40" s="364"/>
      <c r="DE40" s="263"/>
    </row>
    <row r="41" spans="2:109" ht="17.25" x14ac:dyDescent="0.15">
      <c r="B41" s="264" t="s">
        <v>609</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5" x14ac:dyDescent="0.15">
      <c r="B42" s="267"/>
      <c r="G42" s="361"/>
      <c r="I42" s="360"/>
      <c r="J42" s="360"/>
      <c r="K42" s="360"/>
      <c r="AM42" s="361"/>
      <c r="AN42" s="361" t="s">
        <v>606</v>
      </c>
      <c r="AP42" s="360"/>
      <c r="AQ42" s="360"/>
      <c r="AR42" s="360"/>
      <c r="AY42" s="361"/>
      <c r="BA42" s="360"/>
      <c r="BB42" s="360"/>
      <c r="BC42" s="360"/>
      <c r="BK42" s="361"/>
      <c r="BM42" s="360"/>
      <c r="BN42" s="360"/>
      <c r="BO42" s="360"/>
      <c r="BW42" s="361"/>
      <c r="BY42" s="360"/>
      <c r="BZ42" s="360"/>
      <c r="CA42" s="360"/>
      <c r="CI42" s="361"/>
      <c r="CK42" s="360"/>
      <c r="CL42" s="360"/>
      <c r="CM42" s="360"/>
      <c r="CU42" s="361"/>
      <c r="CW42" s="360"/>
      <c r="CX42" s="360"/>
      <c r="CY42" s="360"/>
    </row>
    <row r="43" spans="2:109" ht="13.5" customHeight="1" x14ac:dyDescent="0.15">
      <c r="B43" s="267"/>
      <c r="AN43" s="1230" t="s">
        <v>611</v>
      </c>
      <c r="AO43" s="1231"/>
      <c r="AP43" s="1231"/>
      <c r="AQ43" s="1231"/>
      <c r="AR43" s="1231"/>
      <c r="AS43" s="1231"/>
      <c r="AT43" s="1231"/>
      <c r="AU43" s="1231"/>
      <c r="AV43" s="1231"/>
      <c r="AW43" s="1231"/>
      <c r="AX43" s="1231"/>
      <c r="AY43" s="1231"/>
      <c r="AZ43" s="1231"/>
      <c r="BA43" s="1231"/>
      <c r="BB43" s="1231"/>
      <c r="BC43" s="1231"/>
      <c r="BD43" s="1231"/>
      <c r="BE43" s="1231"/>
      <c r="BF43" s="1231"/>
      <c r="BG43" s="1231"/>
      <c r="BH43" s="1231"/>
      <c r="BI43" s="1231"/>
      <c r="BJ43" s="1231"/>
      <c r="BK43" s="1231"/>
      <c r="BL43" s="1231"/>
      <c r="BM43" s="1231"/>
      <c r="BN43" s="1231"/>
      <c r="BO43" s="1231"/>
      <c r="BP43" s="1231"/>
      <c r="BQ43" s="1231"/>
      <c r="BR43" s="1231"/>
      <c r="BS43" s="1231"/>
      <c r="BT43" s="1231"/>
      <c r="BU43" s="1231"/>
      <c r="BV43" s="1231"/>
      <c r="BW43" s="1231"/>
      <c r="BX43" s="1231"/>
      <c r="BY43" s="1231"/>
      <c r="BZ43" s="1231"/>
      <c r="CA43" s="1231"/>
      <c r="CB43" s="1231"/>
      <c r="CC43" s="1231"/>
      <c r="CD43" s="1231"/>
      <c r="CE43" s="1231"/>
      <c r="CF43" s="1231"/>
      <c r="CG43" s="1231"/>
      <c r="CH43" s="1231"/>
      <c r="CI43" s="1231"/>
      <c r="CJ43" s="1231"/>
      <c r="CK43" s="1231"/>
      <c r="CL43" s="1231"/>
      <c r="CM43" s="1231"/>
      <c r="CN43" s="1231"/>
      <c r="CO43" s="1231"/>
      <c r="CP43" s="1231"/>
      <c r="CQ43" s="1231"/>
      <c r="CR43" s="1231"/>
      <c r="CS43" s="1231"/>
      <c r="CT43" s="1231"/>
      <c r="CU43" s="1231"/>
      <c r="CV43" s="1231"/>
      <c r="CW43" s="1231"/>
      <c r="CX43" s="1231"/>
      <c r="CY43" s="1231"/>
      <c r="CZ43" s="1231"/>
      <c r="DA43" s="1231"/>
      <c r="DB43" s="1231"/>
      <c r="DC43" s="1232"/>
    </row>
    <row r="44" spans="2:109" ht="13.5" x14ac:dyDescent="0.15">
      <c r="B44" s="267"/>
      <c r="AN44" s="1233"/>
      <c r="AO44" s="1234"/>
      <c r="AP44" s="1234"/>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34"/>
      <c r="BM44" s="1234"/>
      <c r="BN44" s="1234"/>
      <c r="BO44" s="1234"/>
      <c r="BP44" s="1234"/>
      <c r="BQ44" s="1234"/>
      <c r="BR44" s="1234"/>
      <c r="BS44" s="1234"/>
      <c r="BT44" s="1234"/>
      <c r="BU44" s="1234"/>
      <c r="BV44" s="1234"/>
      <c r="BW44" s="1234"/>
      <c r="BX44" s="1234"/>
      <c r="BY44" s="1234"/>
      <c r="BZ44" s="1234"/>
      <c r="CA44" s="1234"/>
      <c r="CB44" s="1234"/>
      <c r="CC44" s="1234"/>
      <c r="CD44" s="1234"/>
      <c r="CE44" s="1234"/>
      <c r="CF44" s="1234"/>
      <c r="CG44" s="1234"/>
      <c r="CH44" s="1234"/>
      <c r="CI44" s="1234"/>
      <c r="CJ44" s="1234"/>
      <c r="CK44" s="1234"/>
      <c r="CL44" s="1234"/>
      <c r="CM44" s="1234"/>
      <c r="CN44" s="1234"/>
      <c r="CO44" s="1234"/>
      <c r="CP44" s="1234"/>
      <c r="CQ44" s="1234"/>
      <c r="CR44" s="1234"/>
      <c r="CS44" s="1234"/>
      <c r="CT44" s="1234"/>
      <c r="CU44" s="1234"/>
      <c r="CV44" s="1234"/>
      <c r="CW44" s="1234"/>
      <c r="CX44" s="1234"/>
      <c r="CY44" s="1234"/>
      <c r="CZ44" s="1234"/>
      <c r="DA44" s="1234"/>
      <c r="DB44" s="1234"/>
      <c r="DC44" s="1235"/>
    </row>
    <row r="45" spans="2:109" ht="13.5" x14ac:dyDescent="0.15">
      <c r="B45" s="267"/>
      <c r="AN45" s="1233"/>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c r="BM45" s="1234"/>
      <c r="BN45" s="1234"/>
      <c r="BO45" s="1234"/>
      <c r="BP45" s="1234"/>
      <c r="BQ45" s="1234"/>
      <c r="BR45" s="1234"/>
      <c r="BS45" s="1234"/>
      <c r="BT45" s="1234"/>
      <c r="BU45" s="1234"/>
      <c r="BV45" s="1234"/>
      <c r="BW45" s="1234"/>
      <c r="BX45" s="1234"/>
      <c r="BY45" s="1234"/>
      <c r="BZ45" s="1234"/>
      <c r="CA45" s="1234"/>
      <c r="CB45" s="1234"/>
      <c r="CC45" s="1234"/>
      <c r="CD45" s="1234"/>
      <c r="CE45" s="1234"/>
      <c r="CF45" s="1234"/>
      <c r="CG45" s="1234"/>
      <c r="CH45" s="1234"/>
      <c r="CI45" s="1234"/>
      <c r="CJ45" s="1234"/>
      <c r="CK45" s="1234"/>
      <c r="CL45" s="1234"/>
      <c r="CM45" s="1234"/>
      <c r="CN45" s="1234"/>
      <c r="CO45" s="1234"/>
      <c r="CP45" s="1234"/>
      <c r="CQ45" s="1234"/>
      <c r="CR45" s="1234"/>
      <c r="CS45" s="1234"/>
      <c r="CT45" s="1234"/>
      <c r="CU45" s="1234"/>
      <c r="CV45" s="1234"/>
      <c r="CW45" s="1234"/>
      <c r="CX45" s="1234"/>
      <c r="CY45" s="1234"/>
      <c r="CZ45" s="1234"/>
      <c r="DA45" s="1234"/>
      <c r="DB45" s="1234"/>
      <c r="DC45" s="1235"/>
    </row>
    <row r="46" spans="2:109" ht="13.5" x14ac:dyDescent="0.15">
      <c r="B46" s="267"/>
      <c r="AN46" s="1233"/>
      <c r="AO46" s="1234"/>
      <c r="AP46" s="1234"/>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c r="BM46" s="1234"/>
      <c r="BN46" s="1234"/>
      <c r="BO46" s="1234"/>
      <c r="BP46" s="1234"/>
      <c r="BQ46" s="1234"/>
      <c r="BR46" s="1234"/>
      <c r="BS46" s="1234"/>
      <c r="BT46" s="1234"/>
      <c r="BU46" s="1234"/>
      <c r="BV46" s="1234"/>
      <c r="BW46" s="1234"/>
      <c r="BX46" s="1234"/>
      <c r="BY46" s="1234"/>
      <c r="BZ46" s="1234"/>
      <c r="CA46" s="1234"/>
      <c r="CB46" s="1234"/>
      <c r="CC46" s="1234"/>
      <c r="CD46" s="1234"/>
      <c r="CE46" s="1234"/>
      <c r="CF46" s="1234"/>
      <c r="CG46" s="1234"/>
      <c r="CH46" s="1234"/>
      <c r="CI46" s="1234"/>
      <c r="CJ46" s="1234"/>
      <c r="CK46" s="1234"/>
      <c r="CL46" s="1234"/>
      <c r="CM46" s="1234"/>
      <c r="CN46" s="1234"/>
      <c r="CO46" s="1234"/>
      <c r="CP46" s="1234"/>
      <c r="CQ46" s="1234"/>
      <c r="CR46" s="1234"/>
      <c r="CS46" s="1234"/>
      <c r="CT46" s="1234"/>
      <c r="CU46" s="1234"/>
      <c r="CV46" s="1234"/>
      <c r="CW46" s="1234"/>
      <c r="CX46" s="1234"/>
      <c r="CY46" s="1234"/>
      <c r="CZ46" s="1234"/>
      <c r="DA46" s="1234"/>
      <c r="DB46" s="1234"/>
      <c r="DC46" s="1235"/>
    </row>
    <row r="47" spans="2:109" ht="13.5" x14ac:dyDescent="0.15">
      <c r="B47" s="267"/>
      <c r="AN47" s="1236"/>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8"/>
    </row>
    <row r="48" spans="2:109" ht="13.5" x14ac:dyDescent="0.15">
      <c r="B48" s="267"/>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ht="13.5" x14ac:dyDescent="0.15">
      <c r="B49" s="267"/>
      <c r="AN49" s="263" t="s">
        <v>605</v>
      </c>
    </row>
    <row r="50" spans="1:109" ht="13.5" x14ac:dyDescent="0.15">
      <c r="B50" s="267"/>
      <c r="G50" s="1222"/>
      <c r="H50" s="1222"/>
      <c r="I50" s="1222"/>
      <c r="J50" s="1222"/>
      <c r="K50" s="354"/>
      <c r="L50" s="354"/>
      <c r="M50" s="353"/>
      <c r="N50" s="353"/>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19" t="s">
        <v>562</v>
      </c>
      <c r="BQ50" s="1219"/>
      <c r="BR50" s="1219"/>
      <c r="BS50" s="1219"/>
      <c r="BT50" s="1219"/>
      <c r="BU50" s="1219"/>
      <c r="BV50" s="1219"/>
      <c r="BW50" s="1219"/>
      <c r="BX50" s="1219" t="s">
        <v>563</v>
      </c>
      <c r="BY50" s="1219"/>
      <c r="BZ50" s="1219"/>
      <c r="CA50" s="1219"/>
      <c r="CB50" s="1219"/>
      <c r="CC50" s="1219"/>
      <c r="CD50" s="1219"/>
      <c r="CE50" s="1219"/>
      <c r="CF50" s="1219" t="s">
        <v>564</v>
      </c>
      <c r="CG50" s="1219"/>
      <c r="CH50" s="1219"/>
      <c r="CI50" s="1219"/>
      <c r="CJ50" s="1219"/>
      <c r="CK50" s="1219"/>
      <c r="CL50" s="1219"/>
      <c r="CM50" s="1219"/>
      <c r="CN50" s="1219" t="s">
        <v>565</v>
      </c>
      <c r="CO50" s="1219"/>
      <c r="CP50" s="1219"/>
      <c r="CQ50" s="1219"/>
      <c r="CR50" s="1219"/>
      <c r="CS50" s="1219"/>
      <c r="CT50" s="1219"/>
      <c r="CU50" s="1219"/>
      <c r="CV50" s="1219" t="s">
        <v>566</v>
      </c>
      <c r="CW50" s="1219"/>
      <c r="CX50" s="1219"/>
      <c r="CY50" s="1219"/>
      <c r="CZ50" s="1219"/>
      <c r="DA50" s="1219"/>
      <c r="DB50" s="1219"/>
      <c r="DC50" s="1219"/>
    </row>
    <row r="51" spans="1:109" ht="13.5" customHeight="1" x14ac:dyDescent="0.15">
      <c r="B51" s="267"/>
      <c r="G51" s="1228"/>
      <c r="H51" s="1228"/>
      <c r="I51" s="1229"/>
      <c r="J51" s="1229"/>
      <c r="K51" s="1221"/>
      <c r="L51" s="1221"/>
      <c r="M51" s="1221"/>
      <c r="N51" s="1221"/>
      <c r="AM51" s="352"/>
      <c r="AN51" s="1220" t="s">
        <v>604</v>
      </c>
      <c r="AO51" s="1220"/>
      <c r="AP51" s="1220"/>
      <c r="AQ51" s="1220"/>
      <c r="AR51" s="1220"/>
      <c r="AS51" s="1220"/>
      <c r="AT51" s="1220"/>
      <c r="AU51" s="1220"/>
      <c r="AV51" s="1220"/>
      <c r="AW51" s="1220"/>
      <c r="AX51" s="1220"/>
      <c r="AY51" s="1220"/>
      <c r="AZ51" s="1220"/>
      <c r="BA51" s="1220"/>
      <c r="BB51" s="1220" t="s">
        <v>602</v>
      </c>
      <c r="BC51" s="1220"/>
      <c r="BD51" s="1220"/>
      <c r="BE51" s="1220"/>
      <c r="BF51" s="1220"/>
      <c r="BG51" s="1220"/>
      <c r="BH51" s="1220"/>
      <c r="BI51" s="1220"/>
      <c r="BJ51" s="1220"/>
      <c r="BK51" s="1220"/>
      <c r="BL51" s="1220"/>
      <c r="BM51" s="1220"/>
      <c r="BN51" s="1220"/>
      <c r="BO51" s="1220"/>
      <c r="BP51" s="1239"/>
      <c r="BQ51" s="1217"/>
      <c r="BR51" s="1217"/>
      <c r="BS51" s="1217"/>
      <c r="BT51" s="1217"/>
      <c r="BU51" s="1217"/>
      <c r="BV51" s="1217"/>
      <c r="BW51" s="1217"/>
      <c r="BX51" s="1217">
        <v>40.5</v>
      </c>
      <c r="BY51" s="1217"/>
      <c r="BZ51" s="1217"/>
      <c r="CA51" s="1217"/>
      <c r="CB51" s="1217"/>
      <c r="CC51" s="1217"/>
      <c r="CD51" s="1217"/>
      <c r="CE51" s="1217"/>
      <c r="CF51" s="1217">
        <v>53.7</v>
      </c>
      <c r="CG51" s="1217"/>
      <c r="CH51" s="1217"/>
      <c r="CI51" s="1217"/>
      <c r="CJ51" s="1217"/>
      <c r="CK51" s="1217"/>
      <c r="CL51" s="1217"/>
      <c r="CM51" s="1217"/>
      <c r="CN51" s="1217">
        <v>69</v>
      </c>
      <c r="CO51" s="1217"/>
      <c r="CP51" s="1217"/>
      <c r="CQ51" s="1217"/>
      <c r="CR51" s="1217"/>
      <c r="CS51" s="1217"/>
      <c r="CT51" s="1217"/>
      <c r="CU51" s="1217"/>
      <c r="CV51" s="1217">
        <v>53.8</v>
      </c>
      <c r="CW51" s="1217"/>
      <c r="CX51" s="1217"/>
      <c r="CY51" s="1217"/>
      <c r="CZ51" s="1217"/>
      <c r="DA51" s="1217"/>
      <c r="DB51" s="1217"/>
      <c r="DC51" s="1217"/>
    </row>
    <row r="52" spans="1:109" ht="13.5" x14ac:dyDescent="0.15">
      <c r="B52" s="267"/>
      <c r="G52" s="1228"/>
      <c r="H52" s="1228"/>
      <c r="I52" s="1229"/>
      <c r="J52" s="1229"/>
      <c r="K52" s="1221"/>
      <c r="L52" s="1221"/>
      <c r="M52" s="1221"/>
      <c r="N52" s="1221"/>
      <c r="AM52" s="352"/>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7"/>
      <c r="BQ52" s="1217"/>
      <c r="BR52" s="1217"/>
      <c r="BS52" s="1217"/>
      <c r="BT52" s="1217"/>
      <c r="BU52" s="1217"/>
      <c r="BV52" s="1217"/>
      <c r="BW52" s="1217"/>
      <c r="BX52" s="1217"/>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17"/>
      <c r="CY52" s="1217"/>
      <c r="CZ52" s="1217"/>
      <c r="DA52" s="1217"/>
      <c r="DB52" s="1217"/>
      <c r="DC52" s="1217"/>
    </row>
    <row r="53" spans="1:109" ht="13.5" x14ac:dyDescent="0.15">
      <c r="A53" s="360"/>
      <c r="B53" s="267"/>
      <c r="G53" s="1228"/>
      <c r="H53" s="1228"/>
      <c r="I53" s="1222"/>
      <c r="J53" s="1222"/>
      <c r="K53" s="1221"/>
      <c r="L53" s="1221"/>
      <c r="M53" s="1221"/>
      <c r="N53" s="1221"/>
      <c r="AM53" s="352"/>
      <c r="AN53" s="1220"/>
      <c r="AO53" s="1220"/>
      <c r="AP53" s="1220"/>
      <c r="AQ53" s="1220"/>
      <c r="AR53" s="1220"/>
      <c r="AS53" s="1220"/>
      <c r="AT53" s="1220"/>
      <c r="AU53" s="1220"/>
      <c r="AV53" s="1220"/>
      <c r="AW53" s="1220"/>
      <c r="AX53" s="1220"/>
      <c r="AY53" s="1220"/>
      <c r="AZ53" s="1220"/>
      <c r="BA53" s="1220"/>
      <c r="BB53" s="1220" t="s">
        <v>608</v>
      </c>
      <c r="BC53" s="1220"/>
      <c r="BD53" s="1220"/>
      <c r="BE53" s="1220"/>
      <c r="BF53" s="1220"/>
      <c r="BG53" s="1220"/>
      <c r="BH53" s="1220"/>
      <c r="BI53" s="1220"/>
      <c r="BJ53" s="1220"/>
      <c r="BK53" s="1220"/>
      <c r="BL53" s="1220"/>
      <c r="BM53" s="1220"/>
      <c r="BN53" s="1220"/>
      <c r="BO53" s="1220"/>
      <c r="BP53" s="1239"/>
      <c r="BQ53" s="1217"/>
      <c r="BR53" s="1217"/>
      <c r="BS53" s="1217"/>
      <c r="BT53" s="1217"/>
      <c r="BU53" s="1217"/>
      <c r="BV53" s="1217"/>
      <c r="BW53" s="1217"/>
      <c r="BX53" s="1217">
        <v>57.1</v>
      </c>
      <c r="BY53" s="1217"/>
      <c r="BZ53" s="1217"/>
      <c r="CA53" s="1217"/>
      <c r="CB53" s="1217"/>
      <c r="CC53" s="1217"/>
      <c r="CD53" s="1217"/>
      <c r="CE53" s="1217"/>
      <c r="CF53" s="1217">
        <v>58.8</v>
      </c>
      <c r="CG53" s="1217"/>
      <c r="CH53" s="1217"/>
      <c r="CI53" s="1217"/>
      <c r="CJ53" s="1217"/>
      <c r="CK53" s="1217"/>
      <c r="CL53" s="1217"/>
      <c r="CM53" s="1217"/>
      <c r="CN53" s="1217">
        <v>60.5</v>
      </c>
      <c r="CO53" s="1217"/>
      <c r="CP53" s="1217"/>
      <c r="CQ53" s="1217"/>
      <c r="CR53" s="1217"/>
      <c r="CS53" s="1217"/>
      <c r="CT53" s="1217"/>
      <c r="CU53" s="1217"/>
      <c r="CV53" s="1217">
        <v>63.1</v>
      </c>
      <c r="CW53" s="1217"/>
      <c r="CX53" s="1217"/>
      <c r="CY53" s="1217"/>
      <c r="CZ53" s="1217"/>
      <c r="DA53" s="1217"/>
      <c r="DB53" s="1217"/>
      <c r="DC53" s="1217"/>
    </row>
    <row r="54" spans="1:109" ht="13.5" x14ac:dyDescent="0.15">
      <c r="A54" s="360"/>
      <c r="B54" s="267"/>
      <c r="G54" s="1228"/>
      <c r="H54" s="1228"/>
      <c r="I54" s="1222"/>
      <c r="J54" s="1222"/>
      <c r="K54" s="1221"/>
      <c r="L54" s="1221"/>
      <c r="M54" s="1221"/>
      <c r="N54" s="1221"/>
      <c r="AM54" s="352"/>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c r="DA54" s="1217"/>
      <c r="DB54" s="1217"/>
      <c r="DC54" s="1217"/>
    </row>
    <row r="55" spans="1:109" ht="13.5" x14ac:dyDescent="0.15">
      <c r="A55" s="360"/>
      <c r="B55" s="267"/>
      <c r="G55" s="1222"/>
      <c r="H55" s="1222"/>
      <c r="I55" s="1222"/>
      <c r="J55" s="1222"/>
      <c r="K55" s="1221"/>
      <c r="L55" s="1221"/>
      <c r="M55" s="1221"/>
      <c r="N55" s="1221"/>
      <c r="AN55" s="1219" t="s">
        <v>603</v>
      </c>
      <c r="AO55" s="1219"/>
      <c r="AP55" s="1219"/>
      <c r="AQ55" s="1219"/>
      <c r="AR55" s="1219"/>
      <c r="AS55" s="1219"/>
      <c r="AT55" s="1219"/>
      <c r="AU55" s="1219"/>
      <c r="AV55" s="1219"/>
      <c r="AW55" s="1219"/>
      <c r="AX55" s="1219"/>
      <c r="AY55" s="1219"/>
      <c r="AZ55" s="1219"/>
      <c r="BA55" s="1219"/>
      <c r="BB55" s="1220" t="s">
        <v>602</v>
      </c>
      <c r="BC55" s="1220"/>
      <c r="BD55" s="1220"/>
      <c r="BE55" s="1220"/>
      <c r="BF55" s="1220"/>
      <c r="BG55" s="1220"/>
      <c r="BH55" s="1220"/>
      <c r="BI55" s="1220"/>
      <c r="BJ55" s="1220"/>
      <c r="BK55" s="1220"/>
      <c r="BL55" s="1220"/>
      <c r="BM55" s="1220"/>
      <c r="BN55" s="1220"/>
      <c r="BO55" s="1220"/>
      <c r="BP55" s="1239"/>
      <c r="BQ55" s="1217"/>
      <c r="BR55" s="1217"/>
      <c r="BS55" s="1217"/>
      <c r="BT55" s="1217"/>
      <c r="BU55" s="1217"/>
      <c r="BV55" s="1217"/>
      <c r="BW55" s="1217"/>
      <c r="BX55" s="1217">
        <v>0</v>
      </c>
      <c r="BY55" s="1217"/>
      <c r="BZ55" s="1217"/>
      <c r="CA55" s="1217"/>
      <c r="CB55" s="1217"/>
      <c r="CC55" s="1217"/>
      <c r="CD55" s="1217"/>
      <c r="CE55" s="1217"/>
      <c r="CF55" s="1217">
        <v>0</v>
      </c>
      <c r="CG55" s="1217"/>
      <c r="CH55" s="1217"/>
      <c r="CI55" s="1217"/>
      <c r="CJ55" s="1217"/>
      <c r="CK55" s="1217"/>
      <c r="CL55" s="1217"/>
      <c r="CM55" s="1217"/>
      <c r="CN55" s="1217">
        <v>0</v>
      </c>
      <c r="CO55" s="1217"/>
      <c r="CP55" s="1217"/>
      <c r="CQ55" s="1217"/>
      <c r="CR55" s="1217"/>
      <c r="CS55" s="1217"/>
      <c r="CT55" s="1217"/>
      <c r="CU55" s="1217"/>
      <c r="CV55" s="1217">
        <v>0</v>
      </c>
      <c r="CW55" s="1217"/>
      <c r="CX55" s="1217"/>
      <c r="CY55" s="1217"/>
      <c r="CZ55" s="1217"/>
      <c r="DA55" s="1217"/>
      <c r="DB55" s="1217"/>
      <c r="DC55" s="1217"/>
    </row>
    <row r="56" spans="1:109" ht="13.5" x14ac:dyDescent="0.15">
      <c r="A56" s="360"/>
      <c r="B56" s="267"/>
      <c r="G56" s="1222"/>
      <c r="H56" s="1222"/>
      <c r="I56" s="1222"/>
      <c r="J56" s="1222"/>
      <c r="K56" s="1221"/>
      <c r="L56" s="1221"/>
      <c r="M56" s="1221"/>
      <c r="N56" s="1221"/>
      <c r="AN56" s="1219"/>
      <c r="AO56" s="1219"/>
      <c r="AP56" s="1219"/>
      <c r="AQ56" s="1219"/>
      <c r="AR56" s="1219"/>
      <c r="AS56" s="1219"/>
      <c r="AT56" s="1219"/>
      <c r="AU56" s="1219"/>
      <c r="AV56" s="1219"/>
      <c r="AW56" s="1219"/>
      <c r="AX56" s="1219"/>
      <c r="AY56" s="1219"/>
      <c r="AZ56" s="1219"/>
      <c r="BA56" s="1219"/>
      <c r="BB56" s="1220"/>
      <c r="BC56" s="1220"/>
      <c r="BD56" s="1220"/>
      <c r="BE56" s="1220"/>
      <c r="BF56" s="1220"/>
      <c r="BG56" s="1220"/>
      <c r="BH56" s="1220"/>
      <c r="BI56" s="1220"/>
      <c r="BJ56" s="1220"/>
      <c r="BK56" s="1220"/>
      <c r="BL56" s="1220"/>
      <c r="BM56" s="1220"/>
      <c r="BN56" s="1220"/>
      <c r="BO56" s="1220"/>
      <c r="BP56" s="1217"/>
      <c r="BQ56" s="1217"/>
      <c r="BR56" s="1217"/>
      <c r="BS56" s="1217"/>
      <c r="BT56" s="1217"/>
      <c r="BU56" s="1217"/>
      <c r="BV56" s="1217"/>
      <c r="BW56" s="1217"/>
      <c r="BX56" s="1217"/>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17"/>
      <c r="CY56" s="1217"/>
      <c r="CZ56" s="1217"/>
      <c r="DA56" s="1217"/>
      <c r="DB56" s="1217"/>
      <c r="DC56" s="1217"/>
    </row>
    <row r="57" spans="1:109" s="360" customFormat="1" ht="13.5" x14ac:dyDescent="0.15">
      <c r="B57" s="365"/>
      <c r="G57" s="1222"/>
      <c r="H57" s="1222"/>
      <c r="I57" s="1223"/>
      <c r="J57" s="1223"/>
      <c r="K57" s="1221"/>
      <c r="L57" s="1221"/>
      <c r="M57" s="1221"/>
      <c r="N57" s="1221"/>
      <c r="AM57" s="263"/>
      <c r="AN57" s="1219"/>
      <c r="AO57" s="1219"/>
      <c r="AP57" s="1219"/>
      <c r="AQ57" s="1219"/>
      <c r="AR57" s="1219"/>
      <c r="AS57" s="1219"/>
      <c r="AT57" s="1219"/>
      <c r="AU57" s="1219"/>
      <c r="AV57" s="1219"/>
      <c r="AW57" s="1219"/>
      <c r="AX57" s="1219"/>
      <c r="AY57" s="1219"/>
      <c r="AZ57" s="1219"/>
      <c r="BA57" s="1219"/>
      <c r="BB57" s="1220" t="s">
        <v>608</v>
      </c>
      <c r="BC57" s="1220"/>
      <c r="BD57" s="1220"/>
      <c r="BE57" s="1220"/>
      <c r="BF57" s="1220"/>
      <c r="BG57" s="1220"/>
      <c r="BH57" s="1220"/>
      <c r="BI57" s="1220"/>
      <c r="BJ57" s="1220"/>
      <c r="BK57" s="1220"/>
      <c r="BL57" s="1220"/>
      <c r="BM57" s="1220"/>
      <c r="BN57" s="1220"/>
      <c r="BO57" s="1220"/>
      <c r="BP57" s="1239"/>
      <c r="BQ57" s="1217"/>
      <c r="BR57" s="1217"/>
      <c r="BS57" s="1217"/>
      <c r="BT57" s="1217"/>
      <c r="BU57" s="1217"/>
      <c r="BV57" s="1217"/>
      <c r="BW57" s="1217"/>
      <c r="BX57" s="1217">
        <v>59.1</v>
      </c>
      <c r="BY57" s="1217"/>
      <c r="BZ57" s="1217"/>
      <c r="CA57" s="1217"/>
      <c r="CB57" s="1217"/>
      <c r="CC57" s="1217"/>
      <c r="CD57" s="1217"/>
      <c r="CE57" s="1217"/>
      <c r="CF57" s="1217">
        <v>61.2</v>
      </c>
      <c r="CG57" s="1217"/>
      <c r="CH57" s="1217"/>
      <c r="CI57" s="1217"/>
      <c r="CJ57" s="1217"/>
      <c r="CK57" s="1217"/>
      <c r="CL57" s="1217"/>
      <c r="CM57" s="1217"/>
      <c r="CN57" s="1217">
        <v>62.9</v>
      </c>
      <c r="CO57" s="1217"/>
      <c r="CP57" s="1217"/>
      <c r="CQ57" s="1217"/>
      <c r="CR57" s="1217"/>
      <c r="CS57" s="1217"/>
      <c r="CT57" s="1217"/>
      <c r="CU57" s="1217"/>
      <c r="CV57" s="1217">
        <v>64.2</v>
      </c>
      <c r="CW57" s="1217"/>
      <c r="CX57" s="1217"/>
      <c r="CY57" s="1217"/>
      <c r="CZ57" s="1217"/>
      <c r="DA57" s="1217"/>
      <c r="DB57" s="1217"/>
      <c r="DC57" s="1217"/>
      <c r="DD57" s="370"/>
      <c r="DE57" s="365"/>
    </row>
    <row r="58" spans="1:109" s="360" customFormat="1" ht="13.5" x14ac:dyDescent="0.15">
      <c r="A58" s="263"/>
      <c r="B58" s="365"/>
      <c r="G58" s="1222"/>
      <c r="H58" s="1222"/>
      <c r="I58" s="1223"/>
      <c r="J58" s="1223"/>
      <c r="K58" s="1221"/>
      <c r="L58" s="1221"/>
      <c r="M58" s="1221"/>
      <c r="N58" s="1221"/>
      <c r="AM58" s="263"/>
      <c r="AN58" s="1219"/>
      <c r="AO58" s="1219"/>
      <c r="AP58" s="1219"/>
      <c r="AQ58" s="1219"/>
      <c r="AR58" s="1219"/>
      <c r="AS58" s="1219"/>
      <c r="AT58" s="1219"/>
      <c r="AU58" s="1219"/>
      <c r="AV58" s="1219"/>
      <c r="AW58" s="1219"/>
      <c r="AX58" s="1219"/>
      <c r="AY58" s="1219"/>
      <c r="AZ58" s="1219"/>
      <c r="BA58" s="1219"/>
      <c r="BB58" s="1220"/>
      <c r="BC58" s="1220"/>
      <c r="BD58" s="1220"/>
      <c r="BE58" s="1220"/>
      <c r="BF58" s="1220"/>
      <c r="BG58" s="1220"/>
      <c r="BH58" s="1220"/>
      <c r="BI58" s="1220"/>
      <c r="BJ58" s="1220"/>
      <c r="BK58" s="1220"/>
      <c r="BL58" s="1220"/>
      <c r="BM58" s="1220"/>
      <c r="BN58" s="1220"/>
      <c r="BO58" s="1220"/>
      <c r="BP58" s="1217"/>
      <c r="BQ58" s="1217"/>
      <c r="BR58" s="1217"/>
      <c r="BS58" s="1217"/>
      <c r="BT58" s="1217"/>
      <c r="BU58" s="1217"/>
      <c r="BV58" s="1217"/>
      <c r="BW58" s="1217"/>
      <c r="BX58" s="1217"/>
      <c r="BY58" s="1217"/>
      <c r="BZ58" s="1217"/>
      <c r="CA58" s="1217"/>
      <c r="CB58" s="1217"/>
      <c r="CC58" s="1217"/>
      <c r="CD58" s="1217"/>
      <c r="CE58" s="1217"/>
      <c r="CF58" s="1217"/>
      <c r="CG58" s="1217"/>
      <c r="CH58" s="1217"/>
      <c r="CI58" s="1217"/>
      <c r="CJ58" s="1217"/>
      <c r="CK58" s="1217"/>
      <c r="CL58" s="1217"/>
      <c r="CM58" s="1217"/>
      <c r="CN58" s="1217"/>
      <c r="CO58" s="1217"/>
      <c r="CP58" s="1217"/>
      <c r="CQ58" s="1217"/>
      <c r="CR58" s="1217"/>
      <c r="CS58" s="1217"/>
      <c r="CT58" s="1217"/>
      <c r="CU58" s="1217"/>
      <c r="CV58" s="1217"/>
      <c r="CW58" s="1217"/>
      <c r="CX58" s="1217"/>
      <c r="CY58" s="1217"/>
      <c r="CZ58" s="1217"/>
      <c r="DA58" s="1217"/>
      <c r="DB58" s="1217"/>
      <c r="DC58" s="1217"/>
      <c r="DD58" s="370"/>
      <c r="DE58" s="365"/>
    </row>
    <row r="59" spans="1:109" s="360" customFormat="1" ht="13.5" x14ac:dyDescent="0.15">
      <c r="A59" s="263"/>
      <c r="B59" s="365"/>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5"/>
    </row>
    <row r="60" spans="1:109" s="360" customFormat="1" ht="13.5" x14ac:dyDescent="0.15">
      <c r="A60" s="263"/>
      <c r="B60" s="365"/>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5"/>
    </row>
    <row r="61" spans="1:109" s="360" customFormat="1" ht="13.5" x14ac:dyDescent="0.15">
      <c r="A61" s="263"/>
      <c r="B61" s="369"/>
      <c r="C61" s="368"/>
      <c r="D61" s="368"/>
      <c r="E61" s="368"/>
      <c r="F61" s="368"/>
      <c r="G61" s="368"/>
      <c r="H61" s="368"/>
      <c r="I61" s="368"/>
      <c r="J61" s="368"/>
      <c r="K61" s="368"/>
      <c r="L61" s="368"/>
      <c r="M61" s="367"/>
      <c r="N61" s="367"/>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7"/>
      <c r="AT61" s="367"/>
      <c r="AU61" s="368"/>
      <c r="AV61" s="368"/>
      <c r="AW61" s="368"/>
      <c r="AX61" s="368"/>
      <c r="AY61" s="368"/>
      <c r="AZ61" s="368"/>
      <c r="BA61" s="368"/>
      <c r="BB61" s="368"/>
      <c r="BC61" s="368"/>
      <c r="BD61" s="368"/>
      <c r="BE61" s="367"/>
      <c r="BF61" s="367"/>
      <c r="BG61" s="368"/>
      <c r="BH61" s="368"/>
      <c r="BI61" s="368"/>
      <c r="BJ61" s="368"/>
      <c r="BK61" s="368"/>
      <c r="BL61" s="368"/>
      <c r="BM61" s="368"/>
      <c r="BN61" s="368"/>
      <c r="BO61" s="368"/>
      <c r="BP61" s="368"/>
      <c r="BQ61" s="367"/>
      <c r="BR61" s="367"/>
      <c r="BS61" s="368"/>
      <c r="BT61" s="368"/>
      <c r="BU61" s="368"/>
      <c r="BV61" s="368"/>
      <c r="BW61" s="368"/>
      <c r="BX61" s="368"/>
      <c r="BY61" s="368"/>
      <c r="BZ61" s="368"/>
      <c r="CA61" s="368"/>
      <c r="CB61" s="368"/>
      <c r="CC61" s="367"/>
      <c r="CD61" s="367"/>
      <c r="CE61" s="368"/>
      <c r="CF61" s="368"/>
      <c r="CG61" s="368"/>
      <c r="CH61" s="368"/>
      <c r="CI61" s="368"/>
      <c r="CJ61" s="368"/>
      <c r="CK61" s="368"/>
      <c r="CL61" s="368"/>
      <c r="CM61" s="368"/>
      <c r="CN61" s="368"/>
      <c r="CO61" s="367"/>
      <c r="CP61" s="367"/>
      <c r="CQ61" s="368"/>
      <c r="CR61" s="368"/>
      <c r="CS61" s="368"/>
      <c r="CT61" s="368"/>
      <c r="CU61" s="368"/>
      <c r="CV61" s="368"/>
      <c r="CW61" s="368"/>
      <c r="CX61" s="368"/>
      <c r="CY61" s="368"/>
      <c r="CZ61" s="368"/>
      <c r="DA61" s="367"/>
      <c r="DB61" s="367"/>
      <c r="DC61" s="367"/>
      <c r="DD61" s="366"/>
      <c r="DE61" s="365"/>
    </row>
    <row r="62" spans="1:109" ht="13.5" x14ac:dyDescent="0.15">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263"/>
    </row>
    <row r="63" spans="1:109" ht="17.25" x14ac:dyDescent="0.15">
      <c r="B63" s="320" t="s">
        <v>607</v>
      </c>
    </row>
    <row r="64" spans="1:109" ht="13.5" x14ac:dyDescent="0.15">
      <c r="B64" s="267"/>
      <c r="G64" s="361"/>
      <c r="I64" s="363"/>
      <c r="J64" s="363"/>
      <c r="K64" s="363"/>
      <c r="L64" s="363"/>
      <c r="M64" s="363"/>
      <c r="N64" s="362"/>
      <c r="AM64" s="361"/>
      <c r="AN64" s="361" t="s">
        <v>606</v>
      </c>
      <c r="AP64" s="360"/>
      <c r="AQ64" s="360"/>
      <c r="AR64" s="360"/>
      <c r="AY64" s="361"/>
      <c r="BA64" s="360"/>
      <c r="BB64" s="360"/>
      <c r="BC64" s="360"/>
      <c r="BK64" s="361"/>
      <c r="BM64" s="360"/>
      <c r="BN64" s="360"/>
      <c r="BO64" s="360"/>
      <c r="BW64" s="361"/>
      <c r="BY64" s="360"/>
      <c r="BZ64" s="360"/>
      <c r="CA64" s="360"/>
      <c r="CI64" s="361"/>
      <c r="CK64" s="360"/>
      <c r="CL64" s="360"/>
      <c r="CM64" s="360"/>
      <c r="CU64" s="361"/>
      <c r="CW64" s="360"/>
      <c r="CX64" s="360"/>
      <c r="CY64" s="360"/>
    </row>
    <row r="65" spans="2:107" ht="13.5" x14ac:dyDescent="0.15">
      <c r="B65" s="267"/>
      <c r="AN65" s="1230" t="s">
        <v>612</v>
      </c>
      <c r="AO65" s="1231"/>
      <c r="AP65" s="1231"/>
      <c r="AQ65" s="1231"/>
      <c r="AR65" s="1231"/>
      <c r="AS65" s="1231"/>
      <c r="AT65" s="1231"/>
      <c r="AU65" s="1231"/>
      <c r="AV65" s="1231"/>
      <c r="AW65" s="1231"/>
      <c r="AX65" s="1231"/>
      <c r="AY65" s="1231"/>
      <c r="AZ65" s="1231"/>
      <c r="BA65" s="1231"/>
      <c r="BB65" s="1231"/>
      <c r="BC65" s="1231"/>
      <c r="BD65" s="1231"/>
      <c r="BE65" s="1231"/>
      <c r="BF65" s="1231"/>
      <c r="BG65" s="1231"/>
      <c r="BH65" s="1231"/>
      <c r="BI65" s="1231"/>
      <c r="BJ65" s="1231"/>
      <c r="BK65" s="1231"/>
      <c r="BL65" s="1231"/>
      <c r="BM65" s="1231"/>
      <c r="BN65" s="1231"/>
      <c r="BO65" s="1231"/>
      <c r="BP65" s="1231"/>
      <c r="BQ65" s="1231"/>
      <c r="BR65" s="1231"/>
      <c r="BS65" s="1231"/>
      <c r="BT65" s="1231"/>
      <c r="BU65" s="1231"/>
      <c r="BV65" s="1231"/>
      <c r="BW65" s="1231"/>
      <c r="BX65" s="1231"/>
      <c r="BY65" s="1231"/>
      <c r="BZ65" s="1231"/>
      <c r="CA65" s="1231"/>
      <c r="CB65" s="1231"/>
      <c r="CC65" s="1231"/>
      <c r="CD65" s="1231"/>
      <c r="CE65" s="1231"/>
      <c r="CF65" s="1231"/>
      <c r="CG65" s="1231"/>
      <c r="CH65" s="1231"/>
      <c r="CI65" s="1231"/>
      <c r="CJ65" s="1231"/>
      <c r="CK65" s="1231"/>
      <c r="CL65" s="1231"/>
      <c r="CM65" s="1231"/>
      <c r="CN65" s="1231"/>
      <c r="CO65" s="1231"/>
      <c r="CP65" s="1231"/>
      <c r="CQ65" s="1231"/>
      <c r="CR65" s="1231"/>
      <c r="CS65" s="1231"/>
      <c r="CT65" s="1231"/>
      <c r="CU65" s="1231"/>
      <c r="CV65" s="1231"/>
      <c r="CW65" s="1231"/>
      <c r="CX65" s="1231"/>
      <c r="CY65" s="1231"/>
      <c r="CZ65" s="1231"/>
      <c r="DA65" s="1231"/>
      <c r="DB65" s="1231"/>
      <c r="DC65" s="1232"/>
    </row>
    <row r="66" spans="2:107" ht="13.5" x14ac:dyDescent="0.15">
      <c r="B66" s="267"/>
      <c r="AN66" s="1233"/>
      <c r="AO66" s="1234"/>
      <c r="AP66" s="1234"/>
      <c r="AQ66" s="1234"/>
      <c r="AR66" s="1234"/>
      <c r="AS66" s="1234"/>
      <c r="AT66" s="1234"/>
      <c r="AU66" s="1234"/>
      <c r="AV66" s="1234"/>
      <c r="AW66" s="1234"/>
      <c r="AX66" s="1234"/>
      <c r="AY66" s="1234"/>
      <c r="AZ66" s="1234"/>
      <c r="BA66" s="1234"/>
      <c r="BB66" s="1234"/>
      <c r="BC66" s="1234"/>
      <c r="BD66" s="1234"/>
      <c r="BE66" s="1234"/>
      <c r="BF66" s="1234"/>
      <c r="BG66" s="1234"/>
      <c r="BH66" s="1234"/>
      <c r="BI66" s="1234"/>
      <c r="BJ66" s="1234"/>
      <c r="BK66" s="1234"/>
      <c r="BL66" s="1234"/>
      <c r="BM66" s="1234"/>
      <c r="BN66" s="1234"/>
      <c r="BO66" s="1234"/>
      <c r="BP66" s="1234"/>
      <c r="BQ66" s="1234"/>
      <c r="BR66" s="1234"/>
      <c r="BS66" s="1234"/>
      <c r="BT66" s="1234"/>
      <c r="BU66" s="1234"/>
      <c r="BV66" s="1234"/>
      <c r="BW66" s="1234"/>
      <c r="BX66" s="1234"/>
      <c r="BY66" s="1234"/>
      <c r="BZ66" s="1234"/>
      <c r="CA66" s="1234"/>
      <c r="CB66" s="1234"/>
      <c r="CC66" s="1234"/>
      <c r="CD66" s="1234"/>
      <c r="CE66" s="1234"/>
      <c r="CF66" s="1234"/>
      <c r="CG66" s="1234"/>
      <c r="CH66" s="1234"/>
      <c r="CI66" s="1234"/>
      <c r="CJ66" s="1234"/>
      <c r="CK66" s="1234"/>
      <c r="CL66" s="1234"/>
      <c r="CM66" s="1234"/>
      <c r="CN66" s="1234"/>
      <c r="CO66" s="1234"/>
      <c r="CP66" s="1234"/>
      <c r="CQ66" s="1234"/>
      <c r="CR66" s="1234"/>
      <c r="CS66" s="1234"/>
      <c r="CT66" s="1234"/>
      <c r="CU66" s="1234"/>
      <c r="CV66" s="1234"/>
      <c r="CW66" s="1234"/>
      <c r="CX66" s="1234"/>
      <c r="CY66" s="1234"/>
      <c r="CZ66" s="1234"/>
      <c r="DA66" s="1234"/>
      <c r="DB66" s="1234"/>
      <c r="DC66" s="1235"/>
    </row>
    <row r="67" spans="2:107" ht="13.5" x14ac:dyDescent="0.15">
      <c r="B67" s="267"/>
      <c r="AN67" s="1233"/>
      <c r="AO67" s="1234"/>
      <c r="AP67" s="1234"/>
      <c r="AQ67" s="1234"/>
      <c r="AR67" s="1234"/>
      <c r="AS67" s="1234"/>
      <c r="AT67" s="1234"/>
      <c r="AU67" s="1234"/>
      <c r="AV67" s="1234"/>
      <c r="AW67" s="1234"/>
      <c r="AX67" s="1234"/>
      <c r="AY67" s="1234"/>
      <c r="AZ67" s="1234"/>
      <c r="BA67" s="1234"/>
      <c r="BB67" s="1234"/>
      <c r="BC67" s="1234"/>
      <c r="BD67" s="1234"/>
      <c r="BE67" s="1234"/>
      <c r="BF67" s="1234"/>
      <c r="BG67" s="1234"/>
      <c r="BH67" s="1234"/>
      <c r="BI67" s="1234"/>
      <c r="BJ67" s="1234"/>
      <c r="BK67" s="1234"/>
      <c r="BL67" s="1234"/>
      <c r="BM67" s="1234"/>
      <c r="BN67" s="1234"/>
      <c r="BO67" s="1234"/>
      <c r="BP67" s="1234"/>
      <c r="BQ67" s="1234"/>
      <c r="BR67" s="1234"/>
      <c r="BS67" s="1234"/>
      <c r="BT67" s="1234"/>
      <c r="BU67" s="1234"/>
      <c r="BV67" s="1234"/>
      <c r="BW67" s="1234"/>
      <c r="BX67" s="1234"/>
      <c r="BY67" s="1234"/>
      <c r="BZ67" s="1234"/>
      <c r="CA67" s="1234"/>
      <c r="CB67" s="1234"/>
      <c r="CC67" s="1234"/>
      <c r="CD67" s="1234"/>
      <c r="CE67" s="1234"/>
      <c r="CF67" s="1234"/>
      <c r="CG67" s="1234"/>
      <c r="CH67" s="1234"/>
      <c r="CI67" s="1234"/>
      <c r="CJ67" s="1234"/>
      <c r="CK67" s="1234"/>
      <c r="CL67" s="1234"/>
      <c r="CM67" s="1234"/>
      <c r="CN67" s="1234"/>
      <c r="CO67" s="1234"/>
      <c r="CP67" s="1234"/>
      <c r="CQ67" s="1234"/>
      <c r="CR67" s="1234"/>
      <c r="CS67" s="1234"/>
      <c r="CT67" s="1234"/>
      <c r="CU67" s="1234"/>
      <c r="CV67" s="1234"/>
      <c r="CW67" s="1234"/>
      <c r="CX67" s="1234"/>
      <c r="CY67" s="1234"/>
      <c r="CZ67" s="1234"/>
      <c r="DA67" s="1234"/>
      <c r="DB67" s="1234"/>
      <c r="DC67" s="1235"/>
    </row>
    <row r="68" spans="2:107" ht="13.5" x14ac:dyDescent="0.15">
      <c r="B68" s="267"/>
      <c r="AN68" s="1233"/>
      <c r="AO68" s="1234"/>
      <c r="AP68" s="1234"/>
      <c r="AQ68" s="1234"/>
      <c r="AR68" s="1234"/>
      <c r="AS68" s="1234"/>
      <c r="AT68" s="1234"/>
      <c r="AU68" s="1234"/>
      <c r="AV68" s="1234"/>
      <c r="AW68" s="1234"/>
      <c r="AX68" s="1234"/>
      <c r="AY68" s="1234"/>
      <c r="AZ68" s="1234"/>
      <c r="BA68" s="1234"/>
      <c r="BB68" s="1234"/>
      <c r="BC68" s="1234"/>
      <c r="BD68" s="1234"/>
      <c r="BE68" s="1234"/>
      <c r="BF68" s="1234"/>
      <c r="BG68" s="1234"/>
      <c r="BH68" s="1234"/>
      <c r="BI68" s="1234"/>
      <c r="BJ68" s="1234"/>
      <c r="BK68" s="1234"/>
      <c r="BL68" s="1234"/>
      <c r="BM68" s="1234"/>
      <c r="BN68" s="1234"/>
      <c r="BO68" s="1234"/>
      <c r="BP68" s="1234"/>
      <c r="BQ68" s="1234"/>
      <c r="BR68" s="1234"/>
      <c r="BS68" s="1234"/>
      <c r="BT68" s="1234"/>
      <c r="BU68" s="1234"/>
      <c r="BV68" s="1234"/>
      <c r="BW68" s="1234"/>
      <c r="BX68" s="1234"/>
      <c r="BY68" s="1234"/>
      <c r="BZ68" s="1234"/>
      <c r="CA68" s="1234"/>
      <c r="CB68" s="1234"/>
      <c r="CC68" s="1234"/>
      <c r="CD68" s="1234"/>
      <c r="CE68" s="1234"/>
      <c r="CF68" s="1234"/>
      <c r="CG68" s="1234"/>
      <c r="CH68" s="1234"/>
      <c r="CI68" s="1234"/>
      <c r="CJ68" s="1234"/>
      <c r="CK68" s="1234"/>
      <c r="CL68" s="1234"/>
      <c r="CM68" s="1234"/>
      <c r="CN68" s="1234"/>
      <c r="CO68" s="1234"/>
      <c r="CP68" s="1234"/>
      <c r="CQ68" s="1234"/>
      <c r="CR68" s="1234"/>
      <c r="CS68" s="1234"/>
      <c r="CT68" s="1234"/>
      <c r="CU68" s="1234"/>
      <c r="CV68" s="1234"/>
      <c r="CW68" s="1234"/>
      <c r="CX68" s="1234"/>
      <c r="CY68" s="1234"/>
      <c r="CZ68" s="1234"/>
      <c r="DA68" s="1234"/>
      <c r="DB68" s="1234"/>
      <c r="DC68" s="1235"/>
    </row>
    <row r="69" spans="2:107" ht="13.5" x14ac:dyDescent="0.15">
      <c r="B69" s="267"/>
      <c r="AN69" s="1236"/>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8"/>
    </row>
    <row r="70" spans="2:107" ht="13.5" x14ac:dyDescent="0.15">
      <c r="B70" s="267"/>
      <c r="H70" s="359"/>
      <c r="I70" s="359"/>
      <c r="J70" s="357"/>
      <c r="K70" s="357"/>
      <c r="L70" s="356"/>
      <c r="M70" s="357"/>
      <c r="N70" s="356"/>
      <c r="AN70" s="352"/>
      <c r="AO70" s="352"/>
      <c r="AP70" s="352"/>
      <c r="AZ70" s="352"/>
      <c r="BA70" s="352"/>
      <c r="BB70" s="352"/>
      <c r="BL70" s="352"/>
      <c r="BM70" s="352"/>
      <c r="BN70" s="352"/>
      <c r="BX70" s="352"/>
      <c r="BY70" s="352"/>
      <c r="BZ70" s="352"/>
      <c r="CJ70" s="352"/>
      <c r="CK70" s="352"/>
      <c r="CL70" s="352"/>
      <c r="CV70" s="352"/>
      <c r="CW70" s="352"/>
      <c r="CX70" s="352"/>
    </row>
    <row r="71" spans="2:107" ht="13.5" x14ac:dyDescent="0.15">
      <c r="B71" s="267"/>
      <c r="G71" s="355"/>
      <c r="I71" s="358"/>
      <c r="J71" s="357"/>
      <c r="K71" s="357"/>
      <c r="L71" s="356"/>
      <c r="M71" s="357"/>
      <c r="N71" s="356"/>
      <c r="AM71" s="355"/>
      <c r="AN71" s="263" t="s">
        <v>605</v>
      </c>
    </row>
    <row r="72" spans="2:107" ht="13.5" x14ac:dyDescent="0.15">
      <c r="B72" s="267"/>
      <c r="G72" s="1222"/>
      <c r="H72" s="1222"/>
      <c r="I72" s="1222"/>
      <c r="J72" s="1222"/>
      <c r="K72" s="354"/>
      <c r="L72" s="354"/>
      <c r="M72" s="353"/>
      <c r="N72" s="353"/>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19" t="s">
        <v>562</v>
      </c>
      <c r="BQ72" s="1219"/>
      <c r="BR72" s="1219"/>
      <c r="BS72" s="1219"/>
      <c r="BT72" s="1219"/>
      <c r="BU72" s="1219"/>
      <c r="BV72" s="1219"/>
      <c r="BW72" s="1219"/>
      <c r="BX72" s="1219" t="s">
        <v>563</v>
      </c>
      <c r="BY72" s="1219"/>
      <c r="BZ72" s="1219"/>
      <c r="CA72" s="1219"/>
      <c r="CB72" s="1219"/>
      <c r="CC72" s="1219"/>
      <c r="CD72" s="1219"/>
      <c r="CE72" s="1219"/>
      <c r="CF72" s="1219" t="s">
        <v>564</v>
      </c>
      <c r="CG72" s="1219"/>
      <c r="CH72" s="1219"/>
      <c r="CI72" s="1219"/>
      <c r="CJ72" s="1219"/>
      <c r="CK72" s="1219"/>
      <c r="CL72" s="1219"/>
      <c r="CM72" s="1219"/>
      <c r="CN72" s="1219" t="s">
        <v>565</v>
      </c>
      <c r="CO72" s="1219"/>
      <c r="CP72" s="1219"/>
      <c r="CQ72" s="1219"/>
      <c r="CR72" s="1219"/>
      <c r="CS72" s="1219"/>
      <c r="CT72" s="1219"/>
      <c r="CU72" s="1219"/>
      <c r="CV72" s="1219" t="s">
        <v>566</v>
      </c>
      <c r="CW72" s="1219"/>
      <c r="CX72" s="1219"/>
      <c r="CY72" s="1219"/>
      <c r="CZ72" s="1219"/>
      <c r="DA72" s="1219"/>
      <c r="DB72" s="1219"/>
      <c r="DC72" s="1219"/>
    </row>
    <row r="73" spans="2:107" ht="13.5" x14ac:dyDescent="0.15">
      <c r="B73" s="267"/>
      <c r="G73" s="1228"/>
      <c r="H73" s="1228"/>
      <c r="I73" s="1228"/>
      <c r="J73" s="1228"/>
      <c r="K73" s="1218"/>
      <c r="L73" s="1218"/>
      <c r="M73" s="1218"/>
      <c r="N73" s="1218"/>
      <c r="AM73" s="352"/>
      <c r="AN73" s="1220" t="s">
        <v>604</v>
      </c>
      <c r="AO73" s="1220"/>
      <c r="AP73" s="1220"/>
      <c r="AQ73" s="1220"/>
      <c r="AR73" s="1220"/>
      <c r="AS73" s="1220"/>
      <c r="AT73" s="1220"/>
      <c r="AU73" s="1220"/>
      <c r="AV73" s="1220"/>
      <c r="AW73" s="1220"/>
      <c r="AX73" s="1220"/>
      <c r="AY73" s="1220"/>
      <c r="AZ73" s="1220"/>
      <c r="BA73" s="1220"/>
      <c r="BB73" s="1220" t="s">
        <v>602</v>
      </c>
      <c r="BC73" s="1220"/>
      <c r="BD73" s="1220"/>
      <c r="BE73" s="1220"/>
      <c r="BF73" s="1220"/>
      <c r="BG73" s="1220"/>
      <c r="BH73" s="1220"/>
      <c r="BI73" s="1220"/>
      <c r="BJ73" s="1220"/>
      <c r="BK73" s="1220"/>
      <c r="BL73" s="1220"/>
      <c r="BM73" s="1220"/>
      <c r="BN73" s="1220"/>
      <c r="BO73" s="1220"/>
      <c r="BP73" s="1217">
        <v>35.299999999999997</v>
      </c>
      <c r="BQ73" s="1217"/>
      <c r="BR73" s="1217"/>
      <c r="BS73" s="1217"/>
      <c r="BT73" s="1217"/>
      <c r="BU73" s="1217"/>
      <c r="BV73" s="1217"/>
      <c r="BW73" s="1217"/>
      <c r="BX73" s="1217">
        <v>40.5</v>
      </c>
      <c r="BY73" s="1217"/>
      <c r="BZ73" s="1217"/>
      <c r="CA73" s="1217"/>
      <c r="CB73" s="1217"/>
      <c r="CC73" s="1217"/>
      <c r="CD73" s="1217"/>
      <c r="CE73" s="1217"/>
      <c r="CF73" s="1217">
        <v>53.7</v>
      </c>
      <c r="CG73" s="1217"/>
      <c r="CH73" s="1217"/>
      <c r="CI73" s="1217"/>
      <c r="CJ73" s="1217"/>
      <c r="CK73" s="1217"/>
      <c r="CL73" s="1217"/>
      <c r="CM73" s="1217"/>
      <c r="CN73" s="1217">
        <v>69</v>
      </c>
      <c r="CO73" s="1217"/>
      <c r="CP73" s="1217"/>
      <c r="CQ73" s="1217"/>
      <c r="CR73" s="1217"/>
      <c r="CS73" s="1217"/>
      <c r="CT73" s="1217"/>
      <c r="CU73" s="1217"/>
      <c r="CV73" s="1217">
        <v>53.8</v>
      </c>
      <c r="CW73" s="1217"/>
      <c r="CX73" s="1217"/>
      <c r="CY73" s="1217"/>
      <c r="CZ73" s="1217"/>
      <c r="DA73" s="1217"/>
      <c r="DB73" s="1217"/>
      <c r="DC73" s="1217"/>
    </row>
    <row r="74" spans="2:107" ht="13.5" x14ac:dyDescent="0.15">
      <c r="B74" s="267"/>
      <c r="G74" s="1228"/>
      <c r="H74" s="1228"/>
      <c r="I74" s="1228"/>
      <c r="J74" s="1228"/>
      <c r="K74" s="1218"/>
      <c r="L74" s="1218"/>
      <c r="M74" s="1218"/>
      <c r="N74" s="1218"/>
      <c r="AM74" s="352"/>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7"/>
      <c r="BQ74" s="1217"/>
      <c r="BR74" s="1217"/>
      <c r="BS74" s="1217"/>
      <c r="BT74" s="1217"/>
      <c r="BU74" s="1217"/>
      <c r="BV74" s="1217"/>
      <c r="BW74" s="1217"/>
      <c r="BX74" s="1217"/>
      <c r="BY74" s="1217"/>
      <c r="BZ74" s="1217"/>
      <c r="CA74" s="1217"/>
      <c r="CB74" s="1217"/>
      <c r="CC74" s="1217"/>
      <c r="CD74" s="1217"/>
      <c r="CE74" s="1217"/>
      <c r="CF74" s="1217"/>
      <c r="CG74" s="1217"/>
      <c r="CH74" s="1217"/>
      <c r="CI74" s="1217"/>
      <c r="CJ74" s="1217"/>
      <c r="CK74" s="1217"/>
      <c r="CL74" s="1217"/>
      <c r="CM74" s="1217"/>
      <c r="CN74" s="1217"/>
      <c r="CO74" s="1217"/>
      <c r="CP74" s="1217"/>
      <c r="CQ74" s="1217"/>
      <c r="CR74" s="1217"/>
      <c r="CS74" s="1217"/>
      <c r="CT74" s="1217"/>
      <c r="CU74" s="1217"/>
      <c r="CV74" s="1217"/>
      <c r="CW74" s="1217"/>
      <c r="CX74" s="1217"/>
      <c r="CY74" s="1217"/>
      <c r="CZ74" s="1217"/>
      <c r="DA74" s="1217"/>
      <c r="DB74" s="1217"/>
      <c r="DC74" s="1217"/>
    </row>
    <row r="75" spans="2:107" ht="13.5" x14ac:dyDescent="0.15">
      <c r="B75" s="267"/>
      <c r="G75" s="1228"/>
      <c r="H75" s="1228"/>
      <c r="I75" s="1222"/>
      <c r="J75" s="1222"/>
      <c r="K75" s="1221"/>
      <c r="L75" s="1221"/>
      <c r="M75" s="1221"/>
      <c r="N75" s="1221"/>
      <c r="AM75" s="352"/>
      <c r="AN75" s="1220"/>
      <c r="AO75" s="1220"/>
      <c r="AP75" s="1220"/>
      <c r="AQ75" s="1220"/>
      <c r="AR75" s="1220"/>
      <c r="AS75" s="1220"/>
      <c r="AT75" s="1220"/>
      <c r="AU75" s="1220"/>
      <c r="AV75" s="1220"/>
      <c r="AW75" s="1220"/>
      <c r="AX75" s="1220"/>
      <c r="AY75" s="1220"/>
      <c r="AZ75" s="1220"/>
      <c r="BA75" s="1220"/>
      <c r="BB75" s="1220" t="s">
        <v>601</v>
      </c>
      <c r="BC75" s="1220"/>
      <c r="BD75" s="1220"/>
      <c r="BE75" s="1220"/>
      <c r="BF75" s="1220"/>
      <c r="BG75" s="1220"/>
      <c r="BH75" s="1220"/>
      <c r="BI75" s="1220"/>
      <c r="BJ75" s="1220"/>
      <c r="BK75" s="1220"/>
      <c r="BL75" s="1220"/>
      <c r="BM75" s="1220"/>
      <c r="BN75" s="1220"/>
      <c r="BO75" s="1220"/>
      <c r="BP75" s="1217">
        <v>5.5</v>
      </c>
      <c r="BQ75" s="1217"/>
      <c r="BR75" s="1217"/>
      <c r="BS75" s="1217"/>
      <c r="BT75" s="1217"/>
      <c r="BU75" s="1217"/>
      <c r="BV75" s="1217"/>
      <c r="BW75" s="1217"/>
      <c r="BX75" s="1217">
        <v>5.3</v>
      </c>
      <c r="BY75" s="1217"/>
      <c r="BZ75" s="1217"/>
      <c r="CA75" s="1217"/>
      <c r="CB75" s="1217"/>
      <c r="CC75" s="1217"/>
      <c r="CD75" s="1217"/>
      <c r="CE75" s="1217"/>
      <c r="CF75" s="1217">
        <v>5.8</v>
      </c>
      <c r="CG75" s="1217"/>
      <c r="CH75" s="1217"/>
      <c r="CI75" s="1217"/>
      <c r="CJ75" s="1217"/>
      <c r="CK75" s="1217"/>
      <c r="CL75" s="1217"/>
      <c r="CM75" s="1217"/>
      <c r="CN75" s="1217">
        <v>6.2</v>
      </c>
      <c r="CO75" s="1217"/>
      <c r="CP75" s="1217"/>
      <c r="CQ75" s="1217"/>
      <c r="CR75" s="1217"/>
      <c r="CS75" s="1217"/>
      <c r="CT75" s="1217"/>
      <c r="CU75" s="1217"/>
      <c r="CV75" s="1217">
        <v>7</v>
      </c>
      <c r="CW75" s="1217"/>
      <c r="CX75" s="1217"/>
      <c r="CY75" s="1217"/>
      <c r="CZ75" s="1217"/>
      <c r="DA75" s="1217"/>
      <c r="DB75" s="1217"/>
      <c r="DC75" s="1217"/>
    </row>
    <row r="76" spans="2:107" ht="13.5" x14ac:dyDescent="0.15">
      <c r="B76" s="267"/>
      <c r="G76" s="1228"/>
      <c r="H76" s="1228"/>
      <c r="I76" s="1222"/>
      <c r="J76" s="1222"/>
      <c r="K76" s="1221"/>
      <c r="L76" s="1221"/>
      <c r="M76" s="1221"/>
      <c r="N76" s="1221"/>
      <c r="AM76" s="352"/>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7"/>
      <c r="BQ76" s="1217"/>
      <c r="BR76" s="1217"/>
      <c r="BS76" s="1217"/>
      <c r="BT76" s="1217"/>
      <c r="BU76" s="1217"/>
      <c r="BV76" s="1217"/>
      <c r="BW76" s="1217"/>
      <c r="BX76" s="1217"/>
      <c r="BY76" s="1217"/>
      <c r="BZ76" s="1217"/>
      <c r="CA76" s="1217"/>
      <c r="CB76" s="1217"/>
      <c r="CC76" s="1217"/>
      <c r="CD76" s="1217"/>
      <c r="CE76" s="1217"/>
      <c r="CF76" s="1217"/>
      <c r="CG76" s="1217"/>
      <c r="CH76" s="1217"/>
      <c r="CI76" s="1217"/>
      <c r="CJ76" s="1217"/>
      <c r="CK76" s="1217"/>
      <c r="CL76" s="1217"/>
      <c r="CM76" s="1217"/>
      <c r="CN76" s="1217"/>
      <c r="CO76" s="1217"/>
      <c r="CP76" s="1217"/>
      <c r="CQ76" s="1217"/>
      <c r="CR76" s="1217"/>
      <c r="CS76" s="1217"/>
      <c r="CT76" s="1217"/>
      <c r="CU76" s="1217"/>
      <c r="CV76" s="1217"/>
      <c r="CW76" s="1217"/>
      <c r="CX76" s="1217"/>
      <c r="CY76" s="1217"/>
      <c r="CZ76" s="1217"/>
      <c r="DA76" s="1217"/>
      <c r="DB76" s="1217"/>
      <c r="DC76" s="1217"/>
    </row>
    <row r="77" spans="2:107" ht="13.5" x14ac:dyDescent="0.15">
      <c r="B77" s="267"/>
      <c r="G77" s="1222"/>
      <c r="H77" s="1222"/>
      <c r="I77" s="1222"/>
      <c r="J77" s="1222"/>
      <c r="K77" s="1218"/>
      <c r="L77" s="1218"/>
      <c r="M77" s="1218"/>
      <c r="N77" s="1218"/>
      <c r="AN77" s="1219" t="s">
        <v>603</v>
      </c>
      <c r="AO77" s="1219"/>
      <c r="AP77" s="1219"/>
      <c r="AQ77" s="1219"/>
      <c r="AR77" s="1219"/>
      <c r="AS77" s="1219"/>
      <c r="AT77" s="1219"/>
      <c r="AU77" s="1219"/>
      <c r="AV77" s="1219"/>
      <c r="AW77" s="1219"/>
      <c r="AX77" s="1219"/>
      <c r="AY77" s="1219"/>
      <c r="AZ77" s="1219"/>
      <c r="BA77" s="1219"/>
      <c r="BB77" s="1220" t="s">
        <v>602</v>
      </c>
      <c r="BC77" s="1220"/>
      <c r="BD77" s="1220"/>
      <c r="BE77" s="1220"/>
      <c r="BF77" s="1220"/>
      <c r="BG77" s="1220"/>
      <c r="BH77" s="1220"/>
      <c r="BI77" s="1220"/>
      <c r="BJ77" s="1220"/>
      <c r="BK77" s="1220"/>
      <c r="BL77" s="1220"/>
      <c r="BM77" s="1220"/>
      <c r="BN77" s="1220"/>
      <c r="BO77" s="1220"/>
      <c r="BP77" s="1217">
        <v>0</v>
      </c>
      <c r="BQ77" s="1217"/>
      <c r="BR77" s="1217"/>
      <c r="BS77" s="1217"/>
      <c r="BT77" s="1217"/>
      <c r="BU77" s="1217"/>
      <c r="BV77" s="1217"/>
      <c r="BW77" s="1217"/>
      <c r="BX77" s="1217">
        <v>0</v>
      </c>
      <c r="BY77" s="1217"/>
      <c r="BZ77" s="1217"/>
      <c r="CA77" s="1217"/>
      <c r="CB77" s="1217"/>
      <c r="CC77" s="1217"/>
      <c r="CD77" s="1217"/>
      <c r="CE77" s="1217"/>
      <c r="CF77" s="1217">
        <v>0</v>
      </c>
      <c r="CG77" s="1217"/>
      <c r="CH77" s="1217"/>
      <c r="CI77" s="1217"/>
      <c r="CJ77" s="1217"/>
      <c r="CK77" s="1217"/>
      <c r="CL77" s="1217"/>
      <c r="CM77" s="1217"/>
      <c r="CN77" s="1217">
        <v>0</v>
      </c>
      <c r="CO77" s="1217"/>
      <c r="CP77" s="1217"/>
      <c r="CQ77" s="1217"/>
      <c r="CR77" s="1217"/>
      <c r="CS77" s="1217"/>
      <c r="CT77" s="1217"/>
      <c r="CU77" s="1217"/>
      <c r="CV77" s="1217">
        <v>0</v>
      </c>
      <c r="CW77" s="1217"/>
      <c r="CX77" s="1217"/>
      <c r="CY77" s="1217"/>
      <c r="CZ77" s="1217"/>
      <c r="DA77" s="1217"/>
      <c r="DB77" s="1217"/>
      <c r="DC77" s="1217"/>
    </row>
    <row r="78" spans="2:107" ht="13.5" x14ac:dyDescent="0.15">
      <c r="B78" s="267"/>
      <c r="G78" s="1222"/>
      <c r="H78" s="1222"/>
      <c r="I78" s="1222"/>
      <c r="J78" s="1222"/>
      <c r="K78" s="1218"/>
      <c r="L78" s="1218"/>
      <c r="M78" s="1218"/>
      <c r="N78" s="1218"/>
      <c r="AN78" s="1219"/>
      <c r="AO78" s="1219"/>
      <c r="AP78" s="1219"/>
      <c r="AQ78" s="1219"/>
      <c r="AR78" s="1219"/>
      <c r="AS78" s="1219"/>
      <c r="AT78" s="1219"/>
      <c r="AU78" s="1219"/>
      <c r="AV78" s="1219"/>
      <c r="AW78" s="1219"/>
      <c r="AX78" s="1219"/>
      <c r="AY78" s="1219"/>
      <c r="AZ78" s="1219"/>
      <c r="BA78" s="1219"/>
      <c r="BB78" s="1220"/>
      <c r="BC78" s="1220"/>
      <c r="BD78" s="1220"/>
      <c r="BE78" s="1220"/>
      <c r="BF78" s="1220"/>
      <c r="BG78" s="1220"/>
      <c r="BH78" s="1220"/>
      <c r="BI78" s="1220"/>
      <c r="BJ78" s="1220"/>
      <c r="BK78" s="1220"/>
      <c r="BL78" s="1220"/>
      <c r="BM78" s="1220"/>
      <c r="BN78" s="1220"/>
      <c r="BO78" s="1220"/>
      <c r="BP78" s="1217"/>
      <c r="BQ78" s="1217"/>
      <c r="BR78" s="1217"/>
      <c r="BS78" s="1217"/>
      <c r="BT78" s="1217"/>
      <c r="BU78" s="1217"/>
      <c r="BV78" s="1217"/>
      <c r="BW78" s="1217"/>
      <c r="BX78" s="1217"/>
      <c r="BY78" s="1217"/>
      <c r="BZ78" s="1217"/>
      <c r="CA78" s="1217"/>
      <c r="CB78" s="1217"/>
      <c r="CC78" s="1217"/>
      <c r="CD78" s="1217"/>
      <c r="CE78" s="1217"/>
      <c r="CF78" s="1217"/>
      <c r="CG78" s="1217"/>
      <c r="CH78" s="1217"/>
      <c r="CI78" s="1217"/>
      <c r="CJ78" s="1217"/>
      <c r="CK78" s="1217"/>
      <c r="CL78" s="1217"/>
      <c r="CM78" s="1217"/>
      <c r="CN78" s="1217"/>
      <c r="CO78" s="1217"/>
      <c r="CP78" s="1217"/>
      <c r="CQ78" s="1217"/>
      <c r="CR78" s="1217"/>
      <c r="CS78" s="1217"/>
      <c r="CT78" s="1217"/>
      <c r="CU78" s="1217"/>
      <c r="CV78" s="1217"/>
      <c r="CW78" s="1217"/>
      <c r="CX78" s="1217"/>
      <c r="CY78" s="1217"/>
      <c r="CZ78" s="1217"/>
      <c r="DA78" s="1217"/>
      <c r="DB78" s="1217"/>
      <c r="DC78" s="1217"/>
    </row>
    <row r="79" spans="2:107" ht="13.5" x14ac:dyDescent="0.15">
      <c r="B79" s="267"/>
      <c r="G79" s="1222"/>
      <c r="H79" s="1222"/>
      <c r="I79" s="1223"/>
      <c r="J79" s="1223"/>
      <c r="K79" s="1224"/>
      <c r="L79" s="1224"/>
      <c r="M79" s="1224"/>
      <c r="N79" s="1224"/>
      <c r="AN79" s="1219"/>
      <c r="AO79" s="1219"/>
      <c r="AP79" s="1219"/>
      <c r="AQ79" s="1219"/>
      <c r="AR79" s="1219"/>
      <c r="AS79" s="1219"/>
      <c r="AT79" s="1219"/>
      <c r="AU79" s="1219"/>
      <c r="AV79" s="1219"/>
      <c r="AW79" s="1219"/>
      <c r="AX79" s="1219"/>
      <c r="AY79" s="1219"/>
      <c r="AZ79" s="1219"/>
      <c r="BA79" s="1219"/>
      <c r="BB79" s="1220" t="s">
        <v>601</v>
      </c>
      <c r="BC79" s="1220"/>
      <c r="BD79" s="1220"/>
      <c r="BE79" s="1220"/>
      <c r="BF79" s="1220"/>
      <c r="BG79" s="1220"/>
      <c r="BH79" s="1220"/>
      <c r="BI79" s="1220"/>
      <c r="BJ79" s="1220"/>
      <c r="BK79" s="1220"/>
      <c r="BL79" s="1220"/>
      <c r="BM79" s="1220"/>
      <c r="BN79" s="1220"/>
      <c r="BO79" s="1220"/>
      <c r="BP79" s="1217">
        <v>7.3</v>
      </c>
      <c r="BQ79" s="1217"/>
      <c r="BR79" s="1217"/>
      <c r="BS79" s="1217"/>
      <c r="BT79" s="1217"/>
      <c r="BU79" s="1217"/>
      <c r="BV79" s="1217"/>
      <c r="BW79" s="1217"/>
      <c r="BX79" s="1217">
        <v>7.2</v>
      </c>
      <c r="BY79" s="1217"/>
      <c r="BZ79" s="1217"/>
      <c r="CA79" s="1217"/>
      <c r="CB79" s="1217"/>
      <c r="CC79" s="1217"/>
      <c r="CD79" s="1217"/>
      <c r="CE79" s="1217"/>
      <c r="CF79" s="1217">
        <v>7.2</v>
      </c>
      <c r="CG79" s="1217"/>
      <c r="CH79" s="1217"/>
      <c r="CI79" s="1217"/>
      <c r="CJ79" s="1217"/>
      <c r="CK79" s="1217"/>
      <c r="CL79" s="1217"/>
      <c r="CM79" s="1217"/>
      <c r="CN79" s="1217">
        <v>7.7</v>
      </c>
      <c r="CO79" s="1217"/>
      <c r="CP79" s="1217"/>
      <c r="CQ79" s="1217"/>
      <c r="CR79" s="1217"/>
      <c r="CS79" s="1217"/>
      <c r="CT79" s="1217"/>
      <c r="CU79" s="1217"/>
      <c r="CV79" s="1217">
        <v>8</v>
      </c>
      <c r="CW79" s="1217"/>
      <c r="CX79" s="1217"/>
      <c r="CY79" s="1217"/>
      <c r="CZ79" s="1217"/>
      <c r="DA79" s="1217"/>
      <c r="DB79" s="1217"/>
      <c r="DC79" s="1217"/>
    </row>
    <row r="80" spans="2:107" ht="13.5" x14ac:dyDescent="0.15">
      <c r="B80" s="267"/>
      <c r="G80" s="1222"/>
      <c r="H80" s="1222"/>
      <c r="I80" s="1223"/>
      <c r="J80" s="1223"/>
      <c r="K80" s="1224"/>
      <c r="L80" s="1224"/>
      <c r="M80" s="1224"/>
      <c r="N80" s="1224"/>
      <c r="AN80" s="1219"/>
      <c r="AO80" s="1219"/>
      <c r="AP80" s="1219"/>
      <c r="AQ80" s="1219"/>
      <c r="AR80" s="1219"/>
      <c r="AS80" s="1219"/>
      <c r="AT80" s="1219"/>
      <c r="AU80" s="1219"/>
      <c r="AV80" s="1219"/>
      <c r="AW80" s="1219"/>
      <c r="AX80" s="1219"/>
      <c r="AY80" s="1219"/>
      <c r="AZ80" s="1219"/>
      <c r="BA80" s="1219"/>
      <c r="BB80" s="1220"/>
      <c r="BC80" s="1220"/>
      <c r="BD80" s="1220"/>
      <c r="BE80" s="1220"/>
      <c r="BF80" s="1220"/>
      <c r="BG80" s="1220"/>
      <c r="BH80" s="1220"/>
      <c r="BI80" s="1220"/>
      <c r="BJ80" s="1220"/>
      <c r="BK80" s="1220"/>
      <c r="BL80" s="1220"/>
      <c r="BM80" s="1220"/>
      <c r="BN80" s="1220"/>
      <c r="BO80" s="1220"/>
      <c r="BP80" s="1217"/>
      <c r="BQ80" s="1217"/>
      <c r="BR80" s="1217"/>
      <c r="BS80" s="1217"/>
      <c r="BT80" s="1217"/>
      <c r="BU80" s="1217"/>
      <c r="BV80" s="1217"/>
      <c r="BW80" s="1217"/>
      <c r="BX80" s="1217"/>
      <c r="BY80" s="1217"/>
      <c r="BZ80" s="1217"/>
      <c r="CA80" s="1217"/>
      <c r="CB80" s="1217"/>
      <c r="CC80" s="1217"/>
      <c r="CD80" s="1217"/>
      <c r="CE80" s="1217"/>
      <c r="CF80" s="1217"/>
      <c r="CG80" s="1217"/>
      <c r="CH80" s="1217"/>
      <c r="CI80" s="1217"/>
      <c r="CJ80" s="1217"/>
      <c r="CK80" s="1217"/>
      <c r="CL80" s="1217"/>
      <c r="CM80" s="1217"/>
      <c r="CN80" s="1217"/>
      <c r="CO80" s="1217"/>
      <c r="CP80" s="1217"/>
      <c r="CQ80" s="1217"/>
      <c r="CR80" s="1217"/>
      <c r="CS80" s="1217"/>
      <c r="CT80" s="1217"/>
      <c r="CU80" s="1217"/>
      <c r="CV80" s="1217"/>
      <c r="CW80" s="1217"/>
      <c r="CX80" s="1217"/>
      <c r="CY80" s="1217"/>
      <c r="CZ80" s="1217"/>
      <c r="DA80" s="1217"/>
      <c r="DB80" s="1217"/>
      <c r="DC80" s="1217"/>
    </row>
    <row r="81" spans="2:109" ht="13.5" x14ac:dyDescent="0.15">
      <c r="B81" s="267"/>
    </row>
    <row r="82" spans="2:109" ht="17.25" x14ac:dyDescent="0.15">
      <c r="B82" s="267"/>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5"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5" x14ac:dyDescent="0.15">
      <c r="DD84" s="263"/>
      <c r="DE84" s="263"/>
    </row>
    <row r="85" spans="2:109" ht="13.5" x14ac:dyDescent="0.15">
      <c r="DD85" s="263"/>
      <c r="DE85" s="263"/>
    </row>
    <row r="86" spans="2:109" ht="13.5" hidden="1" x14ac:dyDescent="0.15">
      <c r="DD86" s="263"/>
      <c r="DE86" s="263"/>
    </row>
    <row r="87" spans="2:109" ht="13.5" hidden="1" x14ac:dyDescent="0.15">
      <c r="K87" s="350"/>
      <c r="AQ87" s="350"/>
      <c r="BC87" s="350"/>
      <c r="BO87" s="350"/>
      <c r="CA87" s="350"/>
      <c r="CM87" s="350"/>
      <c r="CY87" s="350"/>
      <c r="DD87" s="263"/>
      <c r="DE87" s="263"/>
    </row>
    <row r="88" spans="2:109" ht="13.5" hidden="1" x14ac:dyDescent="0.15">
      <c r="DD88" s="263"/>
      <c r="DE88" s="263"/>
    </row>
    <row r="89" spans="2:109" ht="13.5" hidden="1" x14ac:dyDescent="0.15">
      <c r="DD89" s="263"/>
      <c r="DE89" s="263"/>
    </row>
    <row r="90" spans="2:109" ht="13.5" hidden="1" x14ac:dyDescent="0.15">
      <c r="DD90" s="263"/>
      <c r="DE90" s="263"/>
    </row>
    <row r="91" spans="2:109" ht="13.5"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0aRwu03fVaxvaDumep6Tk4F3nopwOC3UiUAaL83wUqbG2vW6zFdgV5dErUJJ4tge1t+BiiflYzoZy9IviF8XnA==" saltValue="wW6JDcmr0Si9iwqfydSW8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4" zoomScaleNormal="100" zoomScaleSheetLayoutView="70"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509</v>
      </c>
    </row>
  </sheetData>
  <sheetProtection algorithmName="SHA-512" hashValue="ohKEEBhj5jpQPCLAqOBMyA+ch/ro1/mvpV+Am+qRuC1bmnB345KfyQqqp2Q+8L+uoLRAF++AgIK4sZ3uQNZdkQ==" saltValue="z8OTkofI73NDfWx6Nkgg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509</v>
      </c>
    </row>
  </sheetData>
  <sheetProtection algorithmName="SHA-512" hashValue="SoKGlrPBMr9O3qlkmWF0e5H5Q8/0iBUql+baOsIHMIbeeg4VYJ3BJcguPZIdDKfr4a2attcHHfrswMsju56cvg==" saltValue="R7TCOWJ7pYTP29HCh7xB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50</v>
      </c>
      <c r="E2" s="153"/>
      <c r="F2" s="154" t="s">
        <v>559</v>
      </c>
      <c r="G2" s="155"/>
      <c r="H2" s="156"/>
    </row>
    <row r="3" spans="1:8" x14ac:dyDescent="0.15">
      <c r="A3" s="152" t="s">
        <v>552</v>
      </c>
      <c r="B3" s="157"/>
      <c r="C3" s="158"/>
      <c r="D3" s="159">
        <v>201893</v>
      </c>
      <c r="E3" s="160"/>
      <c r="F3" s="161">
        <v>138651</v>
      </c>
      <c r="G3" s="162"/>
      <c r="H3" s="163"/>
    </row>
    <row r="4" spans="1:8" x14ac:dyDescent="0.15">
      <c r="A4" s="164"/>
      <c r="B4" s="165"/>
      <c r="C4" s="166"/>
      <c r="D4" s="167">
        <v>156378</v>
      </c>
      <c r="E4" s="168"/>
      <c r="F4" s="169">
        <v>71211</v>
      </c>
      <c r="G4" s="170"/>
      <c r="H4" s="171"/>
    </row>
    <row r="5" spans="1:8" x14ac:dyDescent="0.15">
      <c r="A5" s="152" t="s">
        <v>554</v>
      </c>
      <c r="B5" s="157"/>
      <c r="C5" s="158"/>
      <c r="D5" s="159">
        <v>181255</v>
      </c>
      <c r="E5" s="160"/>
      <c r="F5" s="161">
        <v>122882</v>
      </c>
      <c r="G5" s="162"/>
      <c r="H5" s="163"/>
    </row>
    <row r="6" spans="1:8" x14ac:dyDescent="0.15">
      <c r="A6" s="164"/>
      <c r="B6" s="165"/>
      <c r="C6" s="166"/>
      <c r="D6" s="167">
        <v>125034</v>
      </c>
      <c r="E6" s="168"/>
      <c r="F6" s="169">
        <v>65785</v>
      </c>
      <c r="G6" s="170"/>
      <c r="H6" s="171"/>
    </row>
    <row r="7" spans="1:8" x14ac:dyDescent="0.15">
      <c r="A7" s="152" t="s">
        <v>555</v>
      </c>
      <c r="B7" s="157"/>
      <c r="C7" s="158"/>
      <c r="D7" s="159">
        <v>163218</v>
      </c>
      <c r="E7" s="160"/>
      <c r="F7" s="161">
        <v>114790</v>
      </c>
      <c r="G7" s="162"/>
      <c r="H7" s="163"/>
    </row>
    <row r="8" spans="1:8" x14ac:dyDescent="0.15">
      <c r="A8" s="164"/>
      <c r="B8" s="165"/>
      <c r="C8" s="166"/>
      <c r="D8" s="167">
        <v>117944</v>
      </c>
      <c r="E8" s="168"/>
      <c r="F8" s="169">
        <v>55601</v>
      </c>
      <c r="G8" s="170"/>
      <c r="H8" s="171"/>
    </row>
    <row r="9" spans="1:8" x14ac:dyDescent="0.15">
      <c r="A9" s="152" t="s">
        <v>556</v>
      </c>
      <c r="B9" s="157"/>
      <c r="C9" s="158"/>
      <c r="D9" s="159">
        <v>203379</v>
      </c>
      <c r="E9" s="160"/>
      <c r="F9" s="161">
        <v>126262</v>
      </c>
      <c r="G9" s="162"/>
      <c r="H9" s="163"/>
    </row>
    <row r="10" spans="1:8" x14ac:dyDescent="0.15">
      <c r="A10" s="164"/>
      <c r="B10" s="165"/>
      <c r="C10" s="166"/>
      <c r="D10" s="167">
        <v>118915</v>
      </c>
      <c r="E10" s="168"/>
      <c r="F10" s="169">
        <v>56769</v>
      </c>
      <c r="G10" s="170"/>
      <c r="H10" s="171"/>
    </row>
    <row r="11" spans="1:8" x14ac:dyDescent="0.15">
      <c r="A11" s="152" t="s">
        <v>557</v>
      </c>
      <c r="B11" s="157"/>
      <c r="C11" s="158"/>
      <c r="D11" s="159">
        <v>171345</v>
      </c>
      <c r="E11" s="160"/>
      <c r="F11" s="161">
        <v>126525</v>
      </c>
      <c r="G11" s="162"/>
      <c r="H11" s="163"/>
    </row>
    <row r="12" spans="1:8" x14ac:dyDescent="0.15">
      <c r="A12" s="164"/>
      <c r="B12" s="165"/>
      <c r="C12" s="172"/>
      <c r="D12" s="167">
        <v>79317</v>
      </c>
      <c r="E12" s="168"/>
      <c r="F12" s="169">
        <v>67052</v>
      </c>
      <c r="G12" s="170"/>
      <c r="H12" s="171"/>
    </row>
    <row r="13" spans="1:8" x14ac:dyDescent="0.15">
      <c r="A13" s="152"/>
      <c r="B13" s="157"/>
      <c r="C13" s="158"/>
      <c r="D13" s="159">
        <v>184218</v>
      </c>
      <c r="E13" s="160"/>
      <c r="F13" s="161">
        <v>125822</v>
      </c>
      <c r="G13" s="173"/>
      <c r="H13" s="163"/>
    </row>
    <row r="14" spans="1:8" x14ac:dyDescent="0.15">
      <c r="A14" s="164"/>
      <c r="B14" s="165"/>
      <c r="C14" s="166"/>
      <c r="D14" s="167">
        <v>119518</v>
      </c>
      <c r="E14" s="168"/>
      <c r="F14" s="169">
        <v>63284</v>
      </c>
      <c r="G14" s="170"/>
      <c r="H14" s="171"/>
    </row>
    <row r="17" spans="1:11" x14ac:dyDescent="0.15">
      <c r="A17" s="148" t="s">
        <v>51</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52</v>
      </c>
      <c r="B19" s="174">
        <f>ROUND(VALUE(SUBSTITUTE(実質収支比率等に係る経年分析!F$48,"▲","-")),2)</f>
        <v>5.88</v>
      </c>
      <c r="C19" s="174">
        <f>ROUND(VALUE(SUBSTITUTE(実質収支比率等に係る経年分析!G$48,"▲","-")),2)</f>
        <v>2.98</v>
      </c>
      <c r="D19" s="174">
        <f>ROUND(VALUE(SUBSTITUTE(実質収支比率等に係る経年分析!H$48,"▲","-")),2)</f>
        <v>3.78</v>
      </c>
      <c r="E19" s="174">
        <f>ROUND(VALUE(SUBSTITUTE(実質収支比率等に係る経年分析!I$48,"▲","-")),2)</f>
        <v>4.3899999999999997</v>
      </c>
      <c r="F19" s="174">
        <f>ROUND(VALUE(SUBSTITUTE(実質収支比率等に係る経年分析!J$48,"▲","-")),2)</f>
        <v>3.52</v>
      </c>
    </row>
    <row r="20" spans="1:11" x14ac:dyDescent="0.15">
      <c r="A20" s="174" t="s">
        <v>53</v>
      </c>
      <c r="B20" s="174">
        <f>ROUND(VALUE(SUBSTITUTE(実質収支比率等に係る経年分析!F$47,"▲","-")),2)</f>
        <v>33.26</v>
      </c>
      <c r="C20" s="174">
        <f>ROUND(VALUE(SUBSTITUTE(実質収支比率等に係る経年分析!G$47,"▲","-")),2)</f>
        <v>33.409999999999997</v>
      </c>
      <c r="D20" s="174">
        <f>ROUND(VALUE(SUBSTITUTE(実質収支比率等に係る経年分析!H$47,"▲","-")),2)</f>
        <v>33.97</v>
      </c>
      <c r="E20" s="174">
        <f>ROUND(VALUE(SUBSTITUTE(実質収支比率等に係る経年分析!I$47,"▲","-")),2)</f>
        <v>33.35</v>
      </c>
      <c r="F20" s="174">
        <f>ROUND(VALUE(SUBSTITUTE(実質収支比率等に係る経年分析!J$47,"▲","-")),2)</f>
        <v>32.01</v>
      </c>
    </row>
    <row r="21" spans="1:11" x14ac:dyDescent="0.15">
      <c r="A21" s="174" t="s">
        <v>54</v>
      </c>
      <c r="B21" s="174">
        <f>IF(ISNUMBER(VALUE(SUBSTITUTE(実質収支比率等に係る経年分析!F$49,"▲","-"))),ROUND(VALUE(SUBSTITUTE(実質収支比率等に係る経年分析!F$49,"▲","-")),2),NA())</f>
        <v>1.1599999999999999</v>
      </c>
      <c r="C21" s="174">
        <f>IF(ISNUMBER(VALUE(SUBSTITUTE(実質収支比率等に係る経年分析!G$49,"▲","-"))),ROUND(VALUE(SUBSTITUTE(実質収支比率等に係る経年分析!G$49,"▲","-")),2),NA())</f>
        <v>1.8</v>
      </c>
      <c r="D21" s="174">
        <f>IF(ISNUMBER(VALUE(SUBSTITUTE(実質収支比率等に係る経年分析!H$49,"▲","-"))),ROUND(VALUE(SUBSTITUTE(実質収支比率等に係る経年分析!H$49,"▲","-")),2),NA())</f>
        <v>0.78</v>
      </c>
      <c r="E21" s="174">
        <f>IF(ISNUMBER(VALUE(SUBSTITUTE(実質収支比率等に係る経年分析!I$49,"▲","-"))),ROUND(VALUE(SUBSTITUTE(実質収支比率等に係る経年分析!I$49,"▲","-")),2),NA())</f>
        <v>3.59</v>
      </c>
      <c r="F21" s="174">
        <f>IF(ISNUMBER(VALUE(SUBSTITUTE(実質収支比率等に係る経年分析!J$49,"▲","-"))),ROUND(VALUE(SUBSTITUTE(実質収支比率等に係る経年分析!J$49,"▲","-")),2),NA())</f>
        <v>2.5</v>
      </c>
    </row>
    <row r="24" spans="1:11" x14ac:dyDescent="0.15">
      <c r="A24" s="148" t="s">
        <v>55</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56</v>
      </c>
      <c r="C26" s="175" t="s">
        <v>57</v>
      </c>
      <c r="D26" s="175" t="s">
        <v>56</v>
      </c>
      <c r="E26" s="175" t="s">
        <v>57</v>
      </c>
      <c r="F26" s="175" t="s">
        <v>56</v>
      </c>
      <c r="G26" s="175" t="s">
        <v>57</v>
      </c>
      <c r="H26" s="175" t="s">
        <v>56</v>
      </c>
      <c r="I26" s="175" t="s">
        <v>57</v>
      </c>
      <c r="J26" s="175" t="s">
        <v>56</v>
      </c>
      <c r="K26" s="175" t="s">
        <v>57</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小水力発電事業特別会計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後期高齢者医療保険事業特別会計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0.31</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0.28999999999999998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6.52</v>
      </c>
    </row>
    <row r="39" spans="1:16" x14ac:dyDescent="0.15">
      <c r="A39" s="148" t="s">
        <v>58</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59</v>
      </c>
      <c r="C41" s="176"/>
      <c r="D41" s="176" t="s">
        <v>60</v>
      </c>
      <c r="E41" s="176" t="s">
        <v>59</v>
      </c>
      <c r="F41" s="176"/>
      <c r="G41" s="176" t="s">
        <v>60</v>
      </c>
      <c r="H41" s="176" t="s">
        <v>59</v>
      </c>
      <c r="I41" s="176"/>
      <c r="J41" s="176" t="s">
        <v>60</v>
      </c>
      <c r="K41" s="176" t="s">
        <v>59</v>
      </c>
      <c r="L41" s="176"/>
      <c r="M41" s="176" t="s">
        <v>60</v>
      </c>
      <c r="N41" s="176" t="s">
        <v>59</v>
      </c>
      <c r="O41" s="176"/>
      <c r="P41" s="176" t="s">
        <v>60</v>
      </c>
    </row>
    <row r="42" spans="1:16" x14ac:dyDescent="0.15">
      <c r="A42" s="176" t="s">
        <v>61</v>
      </c>
      <c r="B42" s="176"/>
      <c r="C42" s="176"/>
      <c r="D42" s="176">
        <f>'実質公債費比率（分子）の構造'!K$52</f>
        <v>801</v>
      </c>
      <c r="E42" s="176"/>
      <c r="F42" s="176"/>
      <c r="G42" s="176">
        <f>'実質公債費比率（分子）の構造'!L$52</f>
        <v>836</v>
      </c>
      <c r="H42" s="176"/>
      <c r="I42" s="176"/>
      <c r="J42" s="176">
        <f>'実質公債費比率（分子）の構造'!M$52</f>
        <v>773</v>
      </c>
      <c r="K42" s="176"/>
      <c r="L42" s="176"/>
      <c r="M42" s="176">
        <f>'実質公債費比率（分子）の構造'!N$52</f>
        <v>817</v>
      </c>
      <c r="N42" s="176"/>
      <c r="O42" s="176"/>
      <c r="P42" s="176">
        <f>'実質公債費比率（分子）の構造'!O$52</f>
        <v>847</v>
      </c>
    </row>
    <row r="43" spans="1:16" x14ac:dyDescent="0.15">
      <c r="A43" s="176" t="s">
        <v>62</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63</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0</v>
      </c>
      <c r="O44" s="176"/>
      <c r="P44" s="176"/>
    </row>
    <row r="45" spans="1:16" x14ac:dyDescent="0.15">
      <c r="A45" s="176" t="s">
        <v>64</v>
      </c>
      <c r="B45" s="176">
        <f>'実質公債費比率（分子）の構造'!K$49</f>
        <v>56</v>
      </c>
      <c r="C45" s="176"/>
      <c r="D45" s="176"/>
      <c r="E45" s="176">
        <f>'実質公債費比率（分子）の構造'!L$49</f>
        <v>60</v>
      </c>
      <c r="F45" s="176"/>
      <c r="G45" s="176"/>
      <c r="H45" s="176">
        <f>'実質公債費比率（分子）の構造'!M$49</f>
        <v>58</v>
      </c>
      <c r="I45" s="176"/>
      <c r="J45" s="176"/>
      <c r="K45" s="176">
        <f>'実質公債費比率（分子）の構造'!N$49</f>
        <v>17</v>
      </c>
      <c r="L45" s="176"/>
      <c r="M45" s="176"/>
      <c r="N45" s="176">
        <f>'実質公債費比率（分子）の構造'!O$49</f>
        <v>7</v>
      </c>
      <c r="O45" s="176"/>
      <c r="P45" s="176"/>
    </row>
    <row r="46" spans="1:16" x14ac:dyDescent="0.15">
      <c r="A46" s="176" t="s">
        <v>65</v>
      </c>
      <c r="B46" s="176">
        <f>'実質公債費比率（分子）の構造'!K$48</f>
        <v>206</v>
      </c>
      <c r="C46" s="176"/>
      <c r="D46" s="176"/>
      <c r="E46" s="176">
        <f>'実質公債費比率（分子）の構造'!L$48</f>
        <v>241</v>
      </c>
      <c r="F46" s="176"/>
      <c r="G46" s="176"/>
      <c r="H46" s="176">
        <f>'実質公債費比率（分子）の構造'!M$48</f>
        <v>261</v>
      </c>
      <c r="I46" s="176"/>
      <c r="J46" s="176"/>
      <c r="K46" s="176">
        <f>'実質公債費比率（分子）の構造'!N$48</f>
        <v>253</v>
      </c>
      <c r="L46" s="176"/>
      <c r="M46" s="176"/>
      <c r="N46" s="176">
        <f>'実質公債費比率（分子）の構造'!O$48</f>
        <v>263</v>
      </c>
      <c r="O46" s="176"/>
      <c r="P46" s="176"/>
    </row>
    <row r="47" spans="1:16" x14ac:dyDescent="0.15">
      <c r="A47" s="176" t="s">
        <v>66</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67</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68</v>
      </c>
      <c r="B49" s="176">
        <f>'実質公債費比率（分子）の構造'!K$45</f>
        <v>716</v>
      </c>
      <c r="C49" s="176"/>
      <c r="D49" s="176"/>
      <c r="E49" s="176">
        <f>'実質公債費比率（分子）の構造'!L$45</f>
        <v>690</v>
      </c>
      <c r="F49" s="176"/>
      <c r="G49" s="176"/>
      <c r="H49" s="176">
        <f>'実質公債費比率（分子）の構造'!M$45</f>
        <v>651</v>
      </c>
      <c r="I49" s="176"/>
      <c r="J49" s="176"/>
      <c r="K49" s="176">
        <f>'実質公債費比率（分子）の構造'!N$45</f>
        <v>757</v>
      </c>
      <c r="L49" s="176"/>
      <c r="M49" s="176"/>
      <c r="N49" s="176">
        <f>'実質公債費比率（分子）の構造'!O$45</f>
        <v>818</v>
      </c>
      <c r="O49" s="176"/>
      <c r="P49" s="176"/>
    </row>
    <row r="50" spans="1:16" x14ac:dyDescent="0.15">
      <c r="A50" s="176" t="s">
        <v>69</v>
      </c>
      <c r="B50" s="176" t="e">
        <f>NA()</f>
        <v>#N/A</v>
      </c>
      <c r="C50" s="176">
        <f>IF(ISNUMBER('実質公債費比率（分子）の構造'!K$53),'実質公債費比率（分子）の構造'!K$53,NA())</f>
        <v>178</v>
      </c>
      <c r="D50" s="176" t="e">
        <f>NA()</f>
        <v>#N/A</v>
      </c>
      <c r="E50" s="176" t="e">
        <f>NA()</f>
        <v>#N/A</v>
      </c>
      <c r="F50" s="176">
        <f>IF(ISNUMBER('実質公債費比率（分子）の構造'!L$53),'実質公債費比率（分子）の構造'!L$53,NA())</f>
        <v>156</v>
      </c>
      <c r="G50" s="176" t="e">
        <f>NA()</f>
        <v>#N/A</v>
      </c>
      <c r="H50" s="176" t="e">
        <f>NA()</f>
        <v>#N/A</v>
      </c>
      <c r="I50" s="176">
        <f>IF(ISNUMBER('実質公債費比率（分子）の構造'!M$53),'実質公債費比率（分子）の構造'!M$53,NA())</f>
        <v>198</v>
      </c>
      <c r="J50" s="176" t="e">
        <f>NA()</f>
        <v>#N/A</v>
      </c>
      <c r="K50" s="176" t="e">
        <f>NA()</f>
        <v>#N/A</v>
      </c>
      <c r="L50" s="176">
        <f>IF(ISNUMBER('実質公債費比率（分子）の構造'!N$53),'実質公債費比率（分子）の構造'!N$53,NA())</f>
        <v>211</v>
      </c>
      <c r="M50" s="176" t="e">
        <f>NA()</f>
        <v>#N/A</v>
      </c>
      <c r="N50" s="176" t="e">
        <f>NA()</f>
        <v>#N/A</v>
      </c>
      <c r="O50" s="176">
        <f>IF(ISNUMBER('実質公債費比率（分子）の構造'!O$53),'実質公債費比率（分子）の構造'!O$53,NA())</f>
        <v>241</v>
      </c>
      <c r="P50" s="176" t="e">
        <f>NA()</f>
        <v>#N/A</v>
      </c>
    </row>
    <row r="53" spans="1:16" x14ac:dyDescent="0.15">
      <c r="A53" s="148" t="s">
        <v>70</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71</v>
      </c>
      <c r="C55" s="175"/>
      <c r="D55" s="175" t="s">
        <v>72</v>
      </c>
      <c r="E55" s="175" t="s">
        <v>71</v>
      </c>
      <c r="F55" s="175"/>
      <c r="G55" s="175" t="s">
        <v>72</v>
      </c>
      <c r="H55" s="175" t="s">
        <v>71</v>
      </c>
      <c r="I55" s="175"/>
      <c r="J55" s="175" t="s">
        <v>72</v>
      </c>
      <c r="K55" s="175" t="s">
        <v>71</v>
      </c>
      <c r="L55" s="175"/>
      <c r="M55" s="175" t="s">
        <v>72</v>
      </c>
      <c r="N55" s="175" t="s">
        <v>71</v>
      </c>
      <c r="O55" s="175"/>
      <c r="P55" s="175" t="s">
        <v>72</v>
      </c>
    </row>
    <row r="56" spans="1:16" x14ac:dyDescent="0.15">
      <c r="A56" s="175" t="s">
        <v>42</v>
      </c>
      <c r="B56" s="175"/>
      <c r="C56" s="175"/>
      <c r="D56" s="175">
        <f>'将来負担比率（分子）の構造'!I$52</f>
        <v>8087</v>
      </c>
      <c r="E56" s="175"/>
      <c r="F56" s="175"/>
      <c r="G56" s="175">
        <f>'将来負担比率（分子）の構造'!J$52</f>
        <v>8052</v>
      </c>
      <c r="H56" s="175"/>
      <c r="I56" s="175"/>
      <c r="J56" s="175">
        <f>'将来負担比率（分子）の構造'!K$52</f>
        <v>8063</v>
      </c>
      <c r="K56" s="175"/>
      <c r="L56" s="175"/>
      <c r="M56" s="175">
        <f>'将来負担比率（分子）の構造'!L$52</f>
        <v>7946</v>
      </c>
      <c r="N56" s="175"/>
      <c r="O56" s="175"/>
      <c r="P56" s="175">
        <f>'将来負担比率（分子）の構造'!M$52</f>
        <v>7931</v>
      </c>
    </row>
    <row r="57" spans="1:16" x14ac:dyDescent="0.15">
      <c r="A57" s="175" t="s">
        <v>41</v>
      </c>
      <c r="B57" s="175"/>
      <c r="C57" s="175"/>
      <c r="D57" s="175">
        <f>'将来負担比率（分子）の構造'!I$51</f>
        <v>506</v>
      </c>
      <c r="E57" s="175"/>
      <c r="F57" s="175"/>
      <c r="G57" s="175">
        <f>'将来負担比率（分子）の構造'!J$51</f>
        <v>440</v>
      </c>
      <c r="H57" s="175"/>
      <c r="I57" s="175"/>
      <c r="J57" s="175">
        <f>'将来負担比率（分子）の構造'!K$51</f>
        <v>475</v>
      </c>
      <c r="K57" s="175"/>
      <c r="L57" s="175"/>
      <c r="M57" s="175">
        <f>'将来負担比率（分子）の構造'!L$51</f>
        <v>498</v>
      </c>
      <c r="N57" s="175"/>
      <c r="O57" s="175"/>
      <c r="P57" s="175">
        <f>'将来負担比率（分子）の構造'!M$51</f>
        <v>545</v>
      </c>
    </row>
    <row r="58" spans="1:16" x14ac:dyDescent="0.15">
      <c r="A58" s="175" t="s">
        <v>40</v>
      </c>
      <c r="B58" s="175"/>
      <c r="C58" s="175"/>
      <c r="D58" s="175">
        <f>'将来負担比率（分子）の構造'!I$50</f>
        <v>2635</v>
      </c>
      <c r="E58" s="175"/>
      <c r="F58" s="175"/>
      <c r="G58" s="175">
        <f>'将来負担比率（分子）の構造'!J$50</f>
        <v>2547</v>
      </c>
      <c r="H58" s="175"/>
      <c r="I58" s="175"/>
      <c r="J58" s="175">
        <f>'将来負担比率（分子）の構造'!K$50</f>
        <v>2479</v>
      </c>
      <c r="K58" s="175"/>
      <c r="L58" s="175"/>
      <c r="M58" s="175">
        <f>'将来負担比率（分子）の構造'!L$50</f>
        <v>2184</v>
      </c>
      <c r="N58" s="175"/>
      <c r="O58" s="175"/>
      <c r="P58" s="175">
        <f>'将来負担比率（分子）の構造'!M$50</f>
        <v>2081</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34</v>
      </c>
      <c r="B62" s="175">
        <f>'将来負担比率（分子）の構造'!I$45</f>
        <v>1131</v>
      </c>
      <c r="C62" s="175"/>
      <c r="D62" s="175"/>
      <c r="E62" s="175">
        <f>'将来負担比率（分子）の構造'!J$45</f>
        <v>1149</v>
      </c>
      <c r="F62" s="175"/>
      <c r="G62" s="175"/>
      <c r="H62" s="175">
        <f>'将来負担比率（分子）の構造'!K$45</f>
        <v>1102</v>
      </c>
      <c r="I62" s="175"/>
      <c r="J62" s="175"/>
      <c r="K62" s="175">
        <f>'将来負担比率（分子）の構造'!L$45</f>
        <v>1073</v>
      </c>
      <c r="L62" s="175"/>
      <c r="M62" s="175"/>
      <c r="N62" s="175">
        <f>'将来負担比率（分子）の構造'!M$45</f>
        <v>979</v>
      </c>
      <c r="O62" s="175"/>
      <c r="P62" s="175"/>
    </row>
    <row r="63" spans="1:16" x14ac:dyDescent="0.15">
      <c r="A63" s="175" t="s">
        <v>33</v>
      </c>
      <c r="B63" s="175">
        <f>'将来負担比率（分子）の構造'!I$44</f>
        <v>117</v>
      </c>
      <c r="C63" s="175"/>
      <c r="D63" s="175"/>
      <c r="E63" s="175">
        <f>'将来負担比率（分子）の構造'!J$44</f>
        <v>72</v>
      </c>
      <c r="F63" s="175"/>
      <c r="G63" s="175"/>
      <c r="H63" s="175">
        <f>'将来負担比率（分子）の構造'!K$44</f>
        <v>39</v>
      </c>
      <c r="I63" s="175"/>
      <c r="J63" s="175"/>
      <c r="K63" s="175">
        <f>'将来負担比率（分子）の構造'!L$44</f>
        <v>45</v>
      </c>
      <c r="L63" s="175"/>
      <c r="M63" s="175"/>
      <c r="N63" s="175">
        <f>'将来負担比率（分子）の構造'!M$44</f>
        <v>40</v>
      </c>
      <c r="O63" s="175"/>
      <c r="P63" s="175"/>
    </row>
    <row r="64" spans="1:16" x14ac:dyDescent="0.15">
      <c r="A64" s="175" t="s">
        <v>32</v>
      </c>
      <c r="B64" s="175">
        <f>'将来負担比率（分子）の構造'!I$43</f>
        <v>3438</v>
      </c>
      <c r="C64" s="175"/>
      <c r="D64" s="175"/>
      <c r="E64" s="175">
        <f>'将来負担比率（分子）の構造'!J$43</f>
        <v>3281</v>
      </c>
      <c r="F64" s="175"/>
      <c r="G64" s="175"/>
      <c r="H64" s="175">
        <f>'将来負担比率（分子）の構造'!K$43</f>
        <v>3296</v>
      </c>
      <c r="I64" s="175"/>
      <c r="J64" s="175"/>
      <c r="K64" s="175">
        <f>'将来負担比率（分子）の構造'!L$43</f>
        <v>3132</v>
      </c>
      <c r="L64" s="175"/>
      <c r="M64" s="175"/>
      <c r="N64" s="175">
        <f>'将来負担比率（分子）の構造'!M$43</f>
        <v>2885</v>
      </c>
      <c r="O64" s="175"/>
      <c r="P64" s="175"/>
    </row>
    <row r="65" spans="1:16" x14ac:dyDescent="0.15">
      <c r="A65" s="175" t="s">
        <v>31</v>
      </c>
      <c r="B65" s="175">
        <f>'将来負担比率（分子）の構造'!I$42</f>
        <v>3</v>
      </c>
      <c r="C65" s="175"/>
      <c r="D65" s="175"/>
      <c r="E65" s="175">
        <f>'将来負担比率（分子）の構造'!J$42</f>
        <v>2</v>
      </c>
      <c r="F65" s="175"/>
      <c r="G65" s="175"/>
      <c r="H65" s="175">
        <f>'将来負担比率（分子）の構造'!K$42</f>
        <v>2</v>
      </c>
      <c r="I65" s="175"/>
      <c r="J65" s="175"/>
      <c r="K65" s="175">
        <f>'将来負担比率（分子）の構造'!L$42</f>
        <v>1</v>
      </c>
      <c r="L65" s="175"/>
      <c r="M65" s="175"/>
      <c r="N65" s="175">
        <f>'将来負担比率（分子）の構造'!M$42</f>
        <v>0</v>
      </c>
      <c r="O65" s="175"/>
      <c r="P65" s="175"/>
    </row>
    <row r="66" spans="1:16" x14ac:dyDescent="0.15">
      <c r="A66" s="175" t="s">
        <v>30</v>
      </c>
      <c r="B66" s="175">
        <f>'将来負担比率（分子）の構造'!I$41</f>
        <v>7623</v>
      </c>
      <c r="C66" s="175"/>
      <c r="D66" s="175"/>
      <c r="E66" s="175">
        <f>'将来負担比率（分子）の構造'!J$41</f>
        <v>7781</v>
      </c>
      <c r="F66" s="175"/>
      <c r="G66" s="175"/>
      <c r="H66" s="175">
        <f>'将来負担比率（分子）の構造'!K$41</f>
        <v>8193</v>
      </c>
      <c r="I66" s="175"/>
      <c r="J66" s="175"/>
      <c r="K66" s="175">
        <f>'将来負担比率（分子）の構造'!L$41</f>
        <v>8469</v>
      </c>
      <c r="L66" s="175"/>
      <c r="M66" s="175"/>
      <c r="N66" s="175">
        <f>'将来負担比率（分子）の構造'!M$41</f>
        <v>8357</v>
      </c>
      <c r="O66" s="175"/>
      <c r="P66" s="175"/>
    </row>
    <row r="67" spans="1:16" x14ac:dyDescent="0.15">
      <c r="A67" s="175" t="s">
        <v>73</v>
      </c>
      <c r="B67" s="175" t="e">
        <f>NA()</f>
        <v>#N/A</v>
      </c>
      <c r="C67" s="175">
        <f>IF(ISNUMBER('将来負担比率（分子）の構造'!I$53), IF('将来負担比率（分子）の構造'!I$53 &lt; 0, 0, '将来負担比率（分子）の構造'!I$53), NA())</f>
        <v>1083</v>
      </c>
      <c r="D67" s="175" t="e">
        <f>NA()</f>
        <v>#N/A</v>
      </c>
      <c r="E67" s="175" t="e">
        <f>NA()</f>
        <v>#N/A</v>
      </c>
      <c r="F67" s="175">
        <f>IF(ISNUMBER('将来負担比率（分子）の構造'!J$53), IF('将来負担比率（分子）の構造'!J$53 &lt; 0, 0, '将来負担比率（分子）の構造'!J$53), NA())</f>
        <v>1246</v>
      </c>
      <c r="G67" s="175" t="e">
        <f>NA()</f>
        <v>#N/A</v>
      </c>
      <c r="H67" s="175" t="e">
        <f>NA()</f>
        <v>#N/A</v>
      </c>
      <c r="I67" s="175">
        <f>IF(ISNUMBER('将来負担比率（分子）の構造'!K$53), IF('将来負担比率（分子）の構造'!K$53 &lt; 0, 0, '将来負担比率（分子）の構造'!K$53), NA())</f>
        <v>1616</v>
      </c>
      <c r="J67" s="175" t="e">
        <f>NA()</f>
        <v>#N/A</v>
      </c>
      <c r="K67" s="175" t="e">
        <f>NA()</f>
        <v>#N/A</v>
      </c>
      <c r="L67" s="175">
        <f>IF(ISNUMBER('将来負担比率（分子）の構造'!L$53), IF('将来負担比率（分子）の構造'!L$53 &lt; 0, 0, '将来負担比率（分子）の構造'!L$53), NA())</f>
        <v>2091</v>
      </c>
      <c r="M67" s="175" t="e">
        <f>NA()</f>
        <v>#N/A</v>
      </c>
      <c r="N67" s="175" t="e">
        <f>NA()</f>
        <v>#N/A</v>
      </c>
      <c r="O67" s="175">
        <f>IF(ISNUMBER('将来負担比率（分子）の構造'!M$53), IF('将来負担比率（分子）の構造'!M$53 &lt; 0, 0, '将来負担比率（分子）の構造'!M$53), NA())</f>
        <v>1704</v>
      </c>
      <c r="P67" s="175" t="e">
        <f>NA()</f>
        <v>#N/A</v>
      </c>
    </row>
    <row r="70" spans="1:16" x14ac:dyDescent="0.15">
      <c r="A70" s="177" t="s">
        <v>74</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75</v>
      </c>
      <c r="B72" s="179">
        <f>基金残高に係る経年分析!F55</f>
        <v>1269</v>
      </c>
      <c r="C72" s="179">
        <f>基金残高に係る経年分析!G55</f>
        <v>1270</v>
      </c>
      <c r="D72" s="179">
        <f>基金残高に係る経年分析!H55</f>
        <v>1272</v>
      </c>
    </row>
    <row r="73" spans="1:16" x14ac:dyDescent="0.15">
      <c r="A73" s="178" t="s">
        <v>76</v>
      </c>
      <c r="B73" s="179">
        <f>基金残高に係る経年分析!F56</f>
        <v>509</v>
      </c>
      <c r="C73" s="179">
        <f>基金残高に係る経年分析!G56</f>
        <v>400</v>
      </c>
      <c r="D73" s="179">
        <f>基金残高に係る経年分析!H56</f>
        <v>275</v>
      </c>
    </row>
    <row r="74" spans="1:16" x14ac:dyDescent="0.15">
      <c r="A74" s="178" t="s">
        <v>77</v>
      </c>
      <c r="B74" s="179">
        <f>基金残高に係る経年分析!F57</f>
        <v>1418</v>
      </c>
      <c r="C74" s="179">
        <f>基金残高に係る経年分析!G57</f>
        <v>1165</v>
      </c>
      <c r="D74" s="179">
        <f>基金残高に係る経年分析!H57</f>
        <v>1255</v>
      </c>
    </row>
  </sheetData>
  <sheetProtection algorithmName="SHA-512" hashValue="W270kgKwjDx5oN4XAMMnZC8tOYJqsM3JCF+2Hpa3t4g7nzKqUFHQNg13iqnncKW6JA2TIeHO685TOZ6I7tUlXA==" saltValue="GJ5/yIQSZoe9/HONzBfL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206</v>
      </c>
      <c r="DI1" s="614"/>
      <c r="DJ1" s="614"/>
      <c r="DK1" s="614"/>
      <c r="DL1" s="614"/>
      <c r="DM1" s="614"/>
      <c r="DN1" s="615"/>
      <c r="DO1" s="215"/>
      <c r="DP1" s="613" t="s">
        <v>207</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208</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209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212</v>
      </c>
      <c r="S4" s="617"/>
      <c r="T4" s="617"/>
      <c r="U4" s="617"/>
      <c r="V4" s="617"/>
      <c r="W4" s="617"/>
      <c r="X4" s="617"/>
      <c r="Y4" s="618"/>
      <c r="Z4" s="616" t="s">
        <v>213</v>
      </c>
      <c r="AA4" s="617"/>
      <c r="AB4" s="617"/>
      <c r="AC4" s="618"/>
      <c r="AD4" s="616" t="s">
        <v>214</v>
      </c>
      <c r="AE4" s="617"/>
      <c r="AF4" s="617"/>
      <c r="AG4" s="617"/>
      <c r="AH4" s="617"/>
      <c r="AI4" s="617"/>
      <c r="AJ4" s="617"/>
      <c r="AK4" s="618"/>
      <c r="AL4" s="616" t="s">
        <v>213</v>
      </c>
      <c r="AM4" s="617"/>
      <c r="AN4" s="617"/>
      <c r="AO4" s="618"/>
      <c r="AP4" s="619" t="s">
        <v>215</v>
      </c>
      <c r="AQ4" s="619"/>
      <c r="AR4" s="619"/>
      <c r="AS4" s="619"/>
      <c r="AT4" s="619"/>
      <c r="AU4" s="619"/>
      <c r="AV4" s="619"/>
      <c r="AW4" s="619"/>
      <c r="AX4" s="619"/>
      <c r="AY4" s="619"/>
      <c r="AZ4" s="619"/>
      <c r="BA4" s="619"/>
      <c r="BB4" s="619"/>
      <c r="BC4" s="619"/>
      <c r="BD4" s="619"/>
      <c r="BE4" s="619"/>
      <c r="BF4" s="619"/>
      <c r="BG4" s="619" t="s">
        <v>216</v>
      </c>
      <c r="BH4" s="619"/>
      <c r="BI4" s="619"/>
      <c r="BJ4" s="619"/>
      <c r="BK4" s="619"/>
      <c r="BL4" s="619"/>
      <c r="BM4" s="619"/>
      <c r="BN4" s="619"/>
      <c r="BO4" s="619" t="s">
        <v>213</v>
      </c>
      <c r="BP4" s="619"/>
      <c r="BQ4" s="619"/>
      <c r="BR4" s="619"/>
      <c r="BS4" s="619" t="s">
        <v>217</v>
      </c>
      <c r="BT4" s="619"/>
      <c r="BU4" s="619"/>
      <c r="BV4" s="619"/>
      <c r="BW4" s="619"/>
      <c r="BX4" s="619"/>
      <c r="BY4" s="619"/>
      <c r="BZ4" s="619"/>
      <c r="CA4" s="619"/>
      <c r="CB4" s="619"/>
      <c r="CD4" s="616" t="s">
        <v>218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219</v>
      </c>
      <c r="C5" s="621"/>
      <c r="D5" s="621"/>
      <c r="E5" s="621"/>
      <c r="F5" s="621"/>
      <c r="G5" s="621"/>
      <c r="H5" s="621"/>
      <c r="I5" s="621"/>
      <c r="J5" s="621"/>
      <c r="K5" s="621"/>
      <c r="L5" s="621"/>
      <c r="M5" s="621"/>
      <c r="N5" s="621"/>
      <c r="O5" s="621"/>
      <c r="P5" s="621"/>
      <c r="Q5" s="622"/>
      <c r="R5" s="623">
        <v>580200</v>
      </c>
      <c r="S5" s="624"/>
      <c r="T5" s="624"/>
      <c r="U5" s="624"/>
      <c r="V5" s="624"/>
      <c r="W5" s="624"/>
      <c r="X5" s="624"/>
      <c r="Y5" s="625"/>
      <c r="Z5" s="626">
        <v>7.3</v>
      </c>
      <c r="AA5" s="626"/>
      <c r="AB5" s="626"/>
      <c r="AC5" s="626"/>
      <c r="AD5" s="627">
        <v>580200</v>
      </c>
      <c r="AE5" s="627"/>
      <c r="AF5" s="627"/>
      <c r="AG5" s="627"/>
      <c r="AH5" s="627"/>
      <c r="AI5" s="627"/>
      <c r="AJ5" s="627"/>
      <c r="AK5" s="627"/>
      <c r="AL5" s="628">
        <v>14.9</v>
      </c>
      <c r="AM5" s="629"/>
      <c r="AN5" s="629"/>
      <c r="AO5" s="630"/>
      <c r="AP5" s="620" t="s">
        <v>220</v>
      </c>
      <c r="AQ5" s="621"/>
      <c r="AR5" s="621"/>
      <c r="AS5" s="621"/>
      <c r="AT5" s="621"/>
      <c r="AU5" s="621"/>
      <c r="AV5" s="621"/>
      <c r="AW5" s="621"/>
      <c r="AX5" s="621"/>
      <c r="AY5" s="621"/>
      <c r="AZ5" s="621"/>
      <c r="BA5" s="621"/>
      <c r="BB5" s="621"/>
      <c r="BC5" s="621"/>
      <c r="BD5" s="621"/>
      <c r="BE5" s="621"/>
      <c r="BF5" s="622"/>
      <c r="BG5" s="634">
        <v>577465</v>
      </c>
      <c r="BH5" s="635"/>
      <c r="BI5" s="635"/>
      <c r="BJ5" s="635"/>
      <c r="BK5" s="635"/>
      <c r="BL5" s="635"/>
      <c r="BM5" s="635"/>
      <c r="BN5" s="636"/>
      <c r="BO5" s="637">
        <v>99.5</v>
      </c>
      <c r="BP5" s="637"/>
      <c r="BQ5" s="637"/>
      <c r="BR5" s="637"/>
      <c r="BS5" s="638" t="s">
        <v>221</v>
      </c>
      <c r="BT5" s="638"/>
      <c r="BU5" s="638"/>
      <c r="BV5" s="638"/>
      <c r="BW5" s="638"/>
      <c r="BX5" s="638"/>
      <c r="BY5" s="638"/>
      <c r="BZ5" s="638"/>
      <c r="CA5" s="638"/>
      <c r="CB5" s="642"/>
      <c r="CD5" s="616" t="s">
        <v>215</v>
      </c>
      <c r="CE5" s="617"/>
      <c r="CF5" s="617"/>
      <c r="CG5" s="617"/>
      <c r="CH5" s="617"/>
      <c r="CI5" s="617"/>
      <c r="CJ5" s="617"/>
      <c r="CK5" s="617"/>
      <c r="CL5" s="617"/>
      <c r="CM5" s="617"/>
      <c r="CN5" s="617"/>
      <c r="CO5" s="617"/>
      <c r="CP5" s="617"/>
      <c r="CQ5" s="618"/>
      <c r="CR5" s="616" t="s">
        <v>222</v>
      </c>
      <c r="CS5" s="617"/>
      <c r="CT5" s="617"/>
      <c r="CU5" s="617"/>
      <c r="CV5" s="617"/>
      <c r="CW5" s="617"/>
      <c r="CX5" s="617"/>
      <c r="CY5" s="618"/>
      <c r="CZ5" s="616" t="s">
        <v>213</v>
      </c>
      <c r="DA5" s="617"/>
      <c r="DB5" s="617"/>
      <c r="DC5" s="618"/>
      <c r="DD5" s="616" t="s">
        <v>223</v>
      </c>
      <c r="DE5" s="617"/>
      <c r="DF5" s="617"/>
      <c r="DG5" s="617"/>
      <c r="DH5" s="617"/>
      <c r="DI5" s="617"/>
      <c r="DJ5" s="617"/>
      <c r="DK5" s="617"/>
      <c r="DL5" s="617"/>
      <c r="DM5" s="617"/>
      <c r="DN5" s="617"/>
      <c r="DO5" s="617"/>
      <c r="DP5" s="618"/>
      <c r="DQ5" s="616" t="s">
        <v>224</v>
      </c>
      <c r="DR5" s="617"/>
      <c r="DS5" s="617"/>
      <c r="DT5" s="617"/>
      <c r="DU5" s="617"/>
      <c r="DV5" s="617"/>
      <c r="DW5" s="617"/>
      <c r="DX5" s="617"/>
      <c r="DY5" s="617"/>
      <c r="DZ5" s="617"/>
      <c r="EA5" s="617"/>
      <c r="EB5" s="617"/>
      <c r="EC5" s="618"/>
    </row>
    <row r="6" spans="2:143" ht="11.25" customHeight="1" x14ac:dyDescent="0.15">
      <c r="B6" s="631" t="s">
        <v>225</v>
      </c>
      <c r="C6" s="632"/>
      <c r="D6" s="632"/>
      <c r="E6" s="632"/>
      <c r="F6" s="632"/>
      <c r="G6" s="632"/>
      <c r="H6" s="632"/>
      <c r="I6" s="632"/>
      <c r="J6" s="632"/>
      <c r="K6" s="632"/>
      <c r="L6" s="632"/>
      <c r="M6" s="632"/>
      <c r="N6" s="632"/>
      <c r="O6" s="632"/>
      <c r="P6" s="632"/>
      <c r="Q6" s="633"/>
      <c r="R6" s="634">
        <v>81123</v>
      </c>
      <c r="S6" s="635"/>
      <c r="T6" s="635"/>
      <c r="U6" s="635"/>
      <c r="V6" s="635"/>
      <c r="W6" s="635"/>
      <c r="X6" s="635"/>
      <c r="Y6" s="636"/>
      <c r="Z6" s="637">
        <v>1</v>
      </c>
      <c r="AA6" s="637"/>
      <c r="AB6" s="637"/>
      <c r="AC6" s="637"/>
      <c r="AD6" s="638">
        <v>81123</v>
      </c>
      <c r="AE6" s="638"/>
      <c r="AF6" s="638"/>
      <c r="AG6" s="638"/>
      <c r="AH6" s="638"/>
      <c r="AI6" s="638"/>
      <c r="AJ6" s="638"/>
      <c r="AK6" s="638"/>
      <c r="AL6" s="639">
        <v>2.1</v>
      </c>
      <c r="AM6" s="640"/>
      <c r="AN6" s="640"/>
      <c r="AO6" s="641"/>
      <c r="AP6" s="631" t="s">
        <v>226</v>
      </c>
      <c r="AQ6" s="632"/>
      <c r="AR6" s="632"/>
      <c r="AS6" s="632"/>
      <c r="AT6" s="632"/>
      <c r="AU6" s="632"/>
      <c r="AV6" s="632"/>
      <c r="AW6" s="632"/>
      <c r="AX6" s="632"/>
      <c r="AY6" s="632"/>
      <c r="AZ6" s="632"/>
      <c r="BA6" s="632"/>
      <c r="BB6" s="632"/>
      <c r="BC6" s="632"/>
      <c r="BD6" s="632"/>
      <c r="BE6" s="632"/>
      <c r="BF6" s="633"/>
      <c r="BG6" s="634">
        <v>577465</v>
      </c>
      <c r="BH6" s="635"/>
      <c r="BI6" s="635"/>
      <c r="BJ6" s="635"/>
      <c r="BK6" s="635"/>
      <c r="BL6" s="635"/>
      <c r="BM6" s="635"/>
      <c r="BN6" s="636"/>
      <c r="BO6" s="637">
        <v>99.5</v>
      </c>
      <c r="BP6" s="637"/>
      <c r="BQ6" s="637"/>
      <c r="BR6" s="637"/>
      <c r="BS6" s="638" t="s">
        <v>221</v>
      </c>
      <c r="BT6" s="638"/>
      <c r="BU6" s="638"/>
      <c r="BV6" s="638"/>
      <c r="BW6" s="638"/>
      <c r="BX6" s="638"/>
      <c r="BY6" s="638"/>
      <c r="BZ6" s="638"/>
      <c r="CA6" s="638"/>
      <c r="CB6" s="642"/>
      <c r="CD6" s="620" t="s">
        <v>227</v>
      </c>
      <c r="CE6" s="621"/>
      <c r="CF6" s="621"/>
      <c r="CG6" s="621"/>
      <c r="CH6" s="621"/>
      <c r="CI6" s="621"/>
      <c r="CJ6" s="621"/>
      <c r="CK6" s="621"/>
      <c r="CL6" s="621"/>
      <c r="CM6" s="621"/>
      <c r="CN6" s="621"/>
      <c r="CO6" s="621"/>
      <c r="CP6" s="621"/>
      <c r="CQ6" s="622"/>
      <c r="CR6" s="634">
        <v>69366</v>
      </c>
      <c r="CS6" s="635"/>
      <c r="CT6" s="635"/>
      <c r="CU6" s="635"/>
      <c r="CV6" s="635"/>
      <c r="CW6" s="635"/>
      <c r="CX6" s="635"/>
      <c r="CY6" s="636"/>
      <c r="CZ6" s="628">
        <v>0.9</v>
      </c>
      <c r="DA6" s="629"/>
      <c r="DB6" s="629"/>
      <c r="DC6" s="645"/>
      <c r="DD6" s="643" t="s">
        <v>221</v>
      </c>
      <c r="DE6" s="635"/>
      <c r="DF6" s="635"/>
      <c r="DG6" s="635"/>
      <c r="DH6" s="635"/>
      <c r="DI6" s="635"/>
      <c r="DJ6" s="635"/>
      <c r="DK6" s="635"/>
      <c r="DL6" s="635"/>
      <c r="DM6" s="635"/>
      <c r="DN6" s="635"/>
      <c r="DO6" s="635"/>
      <c r="DP6" s="636"/>
      <c r="DQ6" s="643">
        <v>69366</v>
      </c>
      <c r="DR6" s="635"/>
      <c r="DS6" s="635"/>
      <c r="DT6" s="635"/>
      <c r="DU6" s="635"/>
      <c r="DV6" s="635"/>
      <c r="DW6" s="635"/>
      <c r="DX6" s="635"/>
      <c r="DY6" s="635"/>
      <c r="DZ6" s="635"/>
      <c r="EA6" s="635"/>
      <c r="EB6" s="635"/>
      <c r="EC6" s="644"/>
    </row>
    <row r="7" spans="2:143" ht="11.25" customHeight="1" x14ac:dyDescent="0.15">
      <c r="B7" s="631" t="s">
        <v>228</v>
      </c>
      <c r="C7" s="632"/>
      <c r="D7" s="632"/>
      <c r="E7" s="632"/>
      <c r="F7" s="632"/>
      <c r="G7" s="632"/>
      <c r="H7" s="632"/>
      <c r="I7" s="632"/>
      <c r="J7" s="632"/>
      <c r="K7" s="632"/>
      <c r="L7" s="632"/>
      <c r="M7" s="632"/>
      <c r="N7" s="632"/>
      <c r="O7" s="632"/>
      <c r="P7" s="632"/>
      <c r="Q7" s="633"/>
      <c r="R7" s="634">
        <v>757</v>
      </c>
      <c r="S7" s="635"/>
      <c r="T7" s="635"/>
      <c r="U7" s="635"/>
      <c r="V7" s="635"/>
      <c r="W7" s="635"/>
      <c r="X7" s="635"/>
      <c r="Y7" s="636"/>
      <c r="Z7" s="637">
        <v>0</v>
      </c>
      <c r="AA7" s="637"/>
      <c r="AB7" s="637"/>
      <c r="AC7" s="637"/>
      <c r="AD7" s="638">
        <v>757</v>
      </c>
      <c r="AE7" s="638"/>
      <c r="AF7" s="638"/>
      <c r="AG7" s="638"/>
      <c r="AH7" s="638"/>
      <c r="AI7" s="638"/>
      <c r="AJ7" s="638"/>
      <c r="AK7" s="638"/>
      <c r="AL7" s="639">
        <v>0</v>
      </c>
      <c r="AM7" s="640"/>
      <c r="AN7" s="640"/>
      <c r="AO7" s="641"/>
      <c r="AP7" s="631" t="s">
        <v>229</v>
      </c>
      <c r="AQ7" s="632"/>
      <c r="AR7" s="632"/>
      <c r="AS7" s="632"/>
      <c r="AT7" s="632"/>
      <c r="AU7" s="632"/>
      <c r="AV7" s="632"/>
      <c r="AW7" s="632"/>
      <c r="AX7" s="632"/>
      <c r="AY7" s="632"/>
      <c r="AZ7" s="632"/>
      <c r="BA7" s="632"/>
      <c r="BB7" s="632"/>
      <c r="BC7" s="632"/>
      <c r="BD7" s="632"/>
      <c r="BE7" s="632"/>
      <c r="BF7" s="633"/>
      <c r="BG7" s="634">
        <v>236662</v>
      </c>
      <c r="BH7" s="635"/>
      <c r="BI7" s="635"/>
      <c r="BJ7" s="635"/>
      <c r="BK7" s="635"/>
      <c r="BL7" s="635"/>
      <c r="BM7" s="635"/>
      <c r="BN7" s="636"/>
      <c r="BO7" s="637">
        <v>40.799999999999997</v>
      </c>
      <c r="BP7" s="637"/>
      <c r="BQ7" s="637"/>
      <c r="BR7" s="637"/>
      <c r="BS7" s="638" t="s">
        <v>230</v>
      </c>
      <c r="BT7" s="638"/>
      <c r="BU7" s="638"/>
      <c r="BV7" s="638"/>
      <c r="BW7" s="638"/>
      <c r="BX7" s="638"/>
      <c r="BY7" s="638"/>
      <c r="BZ7" s="638"/>
      <c r="CA7" s="638"/>
      <c r="CB7" s="642"/>
      <c r="CD7" s="631" t="s">
        <v>231</v>
      </c>
      <c r="CE7" s="632"/>
      <c r="CF7" s="632"/>
      <c r="CG7" s="632"/>
      <c r="CH7" s="632"/>
      <c r="CI7" s="632"/>
      <c r="CJ7" s="632"/>
      <c r="CK7" s="632"/>
      <c r="CL7" s="632"/>
      <c r="CM7" s="632"/>
      <c r="CN7" s="632"/>
      <c r="CO7" s="632"/>
      <c r="CP7" s="632"/>
      <c r="CQ7" s="633"/>
      <c r="CR7" s="634">
        <v>1597574</v>
      </c>
      <c r="CS7" s="635"/>
      <c r="CT7" s="635"/>
      <c r="CU7" s="635"/>
      <c r="CV7" s="635"/>
      <c r="CW7" s="635"/>
      <c r="CX7" s="635"/>
      <c r="CY7" s="636"/>
      <c r="CZ7" s="637">
        <v>20.5</v>
      </c>
      <c r="DA7" s="637"/>
      <c r="DB7" s="637"/>
      <c r="DC7" s="637"/>
      <c r="DD7" s="643">
        <v>28834</v>
      </c>
      <c r="DE7" s="635"/>
      <c r="DF7" s="635"/>
      <c r="DG7" s="635"/>
      <c r="DH7" s="635"/>
      <c r="DI7" s="635"/>
      <c r="DJ7" s="635"/>
      <c r="DK7" s="635"/>
      <c r="DL7" s="635"/>
      <c r="DM7" s="635"/>
      <c r="DN7" s="635"/>
      <c r="DO7" s="635"/>
      <c r="DP7" s="636"/>
      <c r="DQ7" s="643">
        <v>763634</v>
      </c>
      <c r="DR7" s="635"/>
      <c r="DS7" s="635"/>
      <c r="DT7" s="635"/>
      <c r="DU7" s="635"/>
      <c r="DV7" s="635"/>
      <c r="DW7" s="635"/>
      <c r="DX7" s="635"/>
      <c r="DY7" s="635"/>
      <c r="DZ7" s="635"/>
      <c r="EA7" s="635"/>
      <c r="EB7" s="635"/>
      <c r="EC7" s="644"/>
    </row>
    <row r="8" spans="2:143" ht="11.25" customHeight="1" x14ac:dyDescent="0.15">
      <c r="B8" s="631" t="s">
        <v>232</v>
      </c>
      <c r="C8" s="632"/>
      <c r="D8" s="632"/>
      <c r="E8" s="632"/>
      <c r="F8" s="632"/>
      <c r="G8" s="632"/>
      <c r="H8" s="632"/>
      <c r="I8" s="632"/>
      <c r="J8" s="632"/>
      <c r="K8" s="632"/>
      <c r="L8" s="632"/>
      <c r="M8" s="632"/>
      <c r="N8" s="632"/>
      <c r="O8" s="632"/>
      <c r="P8" s="632"/>
      <c r="Q8" s="633"/>
      <c r="R8" s="634">
        <v>1673</v>
      </c>
      <c r="S8" s="635"/>
      <c r="T8" s="635"/>
      <c r="U8" s="635"/>
      <c r="V8" s="635"/>
      <c r="W8" s="635"/>
      <c r="X8" s="635"/>
      <c r="Y8" s="636"/>
      <c r="Z8" s="637">
        <v>0</v>
      </c>
      <c r="AA8" s="637"/>
      <c r="AB8" s="637"/>
      <c r="AC8" s="637"/>
      <c r="AD8" s="638">
        <v>1673</v>
      </c>
      <c r="AE8" s="638"/>
      <c r="AF8" s="638"/>
      <c r="AG8" s="638"/>
      <c r="AH8" s="638"/>
      <c r="AI8" s="638"/>
      <c r="AJ8" s="638"/>
      <c r="AK8" s="638"/>
      <c r="AL8" s="639">
        <v>0</v>
      </c>
      <c r="AM8" s="640"/>
      <c r="AN8" s="640"/>
      <c r="AO8" s="641"/>
      <c r="AP8" s="631" t="s">
        <v>233</v>
      </c>
      <c r="AQ8" s="632"/>
      <c r="AR8" s="632"/>
      <c r="AS8" s="632"/>
      <c r="AT8" s="632"/>
      <c r="AU8" s="632"/>
      <c r="AV8" s="632"/>
      <c r="AW8" s="632"/>
      <c r="AX8" s="632"/>
      <c r="AY8" s="632"/>
      <c r="AZ8" s="632"/>
      <c r="BA8" s="632"/>
      <c r="BB8" s="632"/>
      <c r="BC8" s="632"/>
      <c r="BD8" s="632"/>
      <c r="BE8" s="632"/>
      <c r="BF8" s="633"/>
      <c r="BG8" s="634">
        <v>10080</v>
      </c>
      <c r="BH8" s="635"/>
      <c r="BI8" s="635"/>
      <c r="BJ8" s="635"/>
      <c r="BK8" s="635"/>
      <c r="BL8" s="635"/>
      <c r="BM8" s="635"/>
      <c r="BN8" s="636"/>
      <c r="BO8" s="637">
        <v>1.7</v>
      </c>
      <c r="BP8" s="637"/>
      <c r="BQ8" s="637"/>
      <c r="BR8" s="637"/>
      <c r="BS8" s="643" t="s">
        <v>221</v>
      </c>
      <c r="BT8" s="635"/>
      <c r="BU8" s="635"/>
      <c r="BV8" s="635"/>
      <c r="BW8" s="635"/>
      <c r="BX8" s="635"/>
      <c r="BY8" s="635"/>
      <c r="BZ8" s="635"/>
      <c r="CA8" s="635"/>
      <c r="CB8" s="644"/>
      <c r="CD8" s="631" t="s">
        <v>234</v>
      </c>
      <c r="CE8" s="632"/>
      <c r="CF8" s="632"/>
      <c r="CG8" s="632"/>
      <c r="CH8" s="632"/>
      <c r="CI8" s="632"/>
      <c r="CJ8" s="632"/>
      <c r="CK8" s="632"/>
      <c r="CL8" s="632"/>
      <c r="CM8" s="632"/>
      <c r="CN8" s="632"/>
      <c r="CO8" s="632"/>
      <c r="CP8" s="632"/>
      <c r="CQ8" s="633"/>
      <c r="CR8" s="634">
        <v>1862672</v>
      </c>
      <c r="CS8" s="635"/>
      <c r="CT8" s="635"/>
      <c r="CU8" s="635"/>
      <c r="CV8" s="635"/>
      <c r="CW8" s="635"/>
      <c r="CX8" s="635"/>
      <c r="CY8" s="636"/>
      <c r="CZ8" s="637">
        <v>24</v>
      </c>
      <c r="DA8" s="637"/>
      <c r="DB8" s="637"/>
      <c r="DC8" s="637"/>
      <c r="DD8" s="643">
        <v>159380</v>
      </c>
      <c r="DE8" s="635"/>
      <c r="DF8" s="635"/>
      <c r="DG8" s="635"/>
      <c r="DH8" s="635"/>
      <c r="DI8" s="635"/>
      <c r="DJ8" s="635"/>
      <c r="DK8" s="635"/>
      <c r="DL8" s="635"/>
      <c r="DM8" s="635"/>
      <c r="DN8" s="635"/>
      <c r="DO8" s="635"/>
      <c r="DP8" s="636"/>
      <c r="DQ8" s="643">
        <v>1017635</v>
      </c>
      <c r="DR8" s="635"/>
      <c r="DS8" s="635"/>
      <c r="DT8" s="635"/>
      <c r="DU8" s="635"/>
      <c r="DV8" s="635"/>
      <c r="DW8" s="635"/>
      <c r="DX8" s="635"/>
      <c r="DY8" s="635"/>
      <c r="DZ8" s="635"/>
      <c r="EA8" s="635"/>
      <c r="EB8" s="635"/>
      <c r="EC8" s="644"/>
    </row>
    <row r="9" spans="2:143" ht="11.25" customHeight="1" x14ac:dyDescent="0.15">
      <c r="B9" s="631" t="s">
        <v>235</v>
      </c>
      <c r="C9" s="632"/>
      <c r="D9" s="632"/>
      <c r="E9" s="632"/>
      <c r="F9" s="632"/>
      <c r="G9" s="632"/>
      <c r="H9" s="632"/>
      <c r="I9" s="632"/>
      <c r="J9" s="632"/>
      <c r="K9" s="632"/>
      <c r="L9" s="632"/>
      <c r="M9" s="632"/>
      <c r="N9" s="632"/>
      <c r="O9" s="632"/>
      <c r="P9" s="632"/>
      <c r="Q9" s="633"/>
      <c r="R9" s="634">
        <v>1792</v>
      </c>
      <c r="S9" s="635"/>
      <c r="T9" s="635"/>
      <c r="U9" s="635"/>
      <c r="V9" s="635"/>
      <c r="W9" s="635"/>
      <c r="X9" s="635"/>
      <c r="Y9" s="636"/>
      <c r="Z9" s="637">
        <v>0</v>
      </c>
      <c r="AA9" s="637"/>
      <c r="AB9" s="637"/>
      <c r="AC9" s="637"/>
      <c r="AD9" s="638">
        <v>1792</v>
      </c>
      <c r="AE9" s="638"/>
      <c r="AF9" s="638"/>
      <c r="AG9" s="638"/>
      <c r="AH9" s="638"/>
      <c r="AI9" s="638"/>
      <c r="AJ9" s="638"/>
      <c r="AK9" s="638"/>
      <c r="AL9" s="639">
        <v>0</v>
      </c>
      <c r="AM9" s="640"/>
      <c r="AN9" s="640"/>
      <c r="AO9" s="641"/>
      <c r="AP9" s="631" t="s">
        <v>236</v>
      </c>
      <c r="AQ9" s="632"/>
      <c r="AR9" s="632"/>
      <c r="AS9" s="632"/>
      <c r="AT9" s="632"/>
      <c r="AU9" s="632"/>
      <c r="AV9" s="632"/>
      <c r="AW9" s="632"/>
      <c r="AX9" s="632"/>
      <c r="AY9" s="632"/>
      <c r="AZ9" s="632"/>
      <c r="BA9" s="632"/>
      <c r="BB9" s="632"/>
      <c r="BC9" s="632"/>
      <c r="BD9" s="632"/>
      <c r="BE9" s="632"/>
      <c r="BF9" s="633"/>
      <c r="BG9" s="634">
        <v>201765</v>
      </c>
      <c r="BH9" s="635"/>
      <c r="BI9" s="635"/>
      <c r="BJ9" s="635"/>
      <c r="BK9" s="635"/>
      <c r="BL9" s="635"/>
      <c r="BM9" s="635"/>
      <c r="BN9" s="636"/>
      <c r="BO9" s="637">
        <v>34.799999999999997</v>
      </c>
      <c r="BP9" s="637"/>
      <c r="BQ9" s="637"/>
      <c r="BR9" s="637"/>
      <c r="BS9" s="643" t="s">
        <v>230</v>
      </c>
      <c r="BT9" s="635"/>
      <c r="BU9" s="635"/>
      <c r="BV9" s="635"/>
      <c r="BW9" s="635"/>
      <c r="BX9" s="635"/>
      <c r="BY9" s="635"/>
      <c r="BZ9" s="635"/>
      <c r="CA9" s="635"/>
      <c r="CB9" s="644"/>
      <c r="CD9" s="631" t="s">
        <v>237</v>
      </c>
      <c r="CE9" s="632"/>
      <c r="CF9" s="632"/>
      <c r="CG9" s="632"/>
      <c r="CH9" s="632"/>
      <c r="CI9" s="632"/>
      <c r="CJ9" s="632"/>
      <c r="CK9" s="632"/>
      <c r="CL9" s="632"/>
      <c r="CM9" s="632"/>
      <c r="CN9" s="632"/>
      <c r="CO9" s="632"/>
      <c r="CP9" s="632"/>
      <c r="CQ9" s="633"/>
      <c r="CR9" s="634">
        <v>745357</v>
      </c>
      <c r="CS9" s="635"/>
      <c r="CT9" s="635"/>
      <c r="CU9" s="635"/>
      <c r="CV9" s="635"/>
      <c r="CW9" s="635"/>
      <c r="CX9" s="635"/>
      <c r="CY9" s="636"/>
      <c r="CZ9" s="637">
        <v>9.6</v>
      </c>
      <c r="DA9" s="637"/>
      <c r="DB9" s="637"/>
      <c r="DC9" s="637"/>
      <c r="DD9" s="643">
        <v>27268</v>
      </c>
      <c r="DE9" s="635"/>
      <c r="DF9" s="635"/>
      <c r="DG9" s="635"/>
      <c r="DH9" s="635"/>
      <c r="DI9" s="635"/>
      <c r="DJ9" s="635"/>
      <c r="DK9" s="635"/>
      <c r="DL9" s="635"/>
      <c r="DM9" s="635"/>
      <c r="DN9" s="635"/>
      <c r="DO9" s="635"/>
      <c r="DP9" s="636"/>
      <c r="DQ9" s="643">
        <v>637743</v>
      </c>
      <c r="DR9" s="635"/>
      <c r="DS9" s="635"/>
      <c r="DT9" s="635"/>
      <c r="DU9" s="635"/>
      <c r="DV9" s="635"/>
      <c r="DW9" s="635"/>
      <c r="DX9" s="635"/>
      <c r="DY9" s="635"/>
      <c r="DZ9" s="635"/>
      <c r="EA9" s="635"/>
      <c r="EB9" s="635"/>
      <c r="EC9" s="644"/>
    </row>
    <row r="10" spans="2:143" ht="11.25" customHeight="1" x14ac:dyDescent="0.15">
      <c r="B10" s="631" t="s">
        <v>238</v>
      </c>
      <c r="C10" s="632"/>
      <c r="D10" s="632"/>
      <c r="E10" s="632"/>
      <c r="F10" s="632"/>
      <c r="G10" s="632"/>
      <c r="H10" s="632"/>
      <c r="I10" s="632"/>
      <c r="J10" s="632"/>
      <c r="K10" s="632"/>
      <c r="L10" s="632"/>
      <c r="M10" s="632"/>
      <c r="N10" s="632"/>
      <c r="O10" s="632"/>
      <c r="P10" s="632"/>
      <c r="Q10" s="633"/>
      <c r="R10" s="634" t="s">
        <v>221</v>
      </c>
      <c r="S10" s="635"/>
      <c r="T10" s="635"/>
      <c r="U10" s="635"/>
      <c r="V10" s="635"/>
      <c r="W10" s="635"/>
      <c r="X10" s="635"/>
      <c r="Y10" s="636"/>
      <c r="Z10" s="637" t="s">
        <v>221</v>
      </c>
      <c r="AA10" s="637"/>
      <c r="AB10" s="637"/>
      <c r="AC10" s="637"/>
      <c r="AD10" s="638" t="s">
        <v>230</v>
      </c>
      <c r="AE10" s="638"/>
      <c r="AF10" s="638"/>
      <c r="AG10" s="638"/>
      <c r="AH10" s="638"/>
      <c r="AI10" s="638"/>
      <c r="AJ10" s="638"/>
      <c r="AK10" s="638"/>
      <c r="AL10" s="639" t="s">
        <v>221</v>
      </c>
      <c r="AM10" s="640"/>
      <c r="AN10" s="640"/>
      <c r="AO10" s="641"/>
      <c r="AP10" s="631" t="s">
        <v>239</v>
      </c>
      <c r="AQ10" s="632"/>
      <c r="AR10" s="632"/>
      <c r="AS10" s="632"/>
      <c r="AT10" s="632"/>
      <c r="AU10" s="632"/>
      <c r="AV10" s="632"/>
      <c r="AW10" s="632"/>
      <c r="AX10" s="632"/>
      <c r="AY10" s="632"/>
      <c r="AZ10" s="632"/>
      <c r="BA10" s="632"/>
      <c r="BB10" s="632"/>
      <c r="BC10" s="632"/>
      <c r="BD10" s="632"/>
      <c r="BE10" s="632"/>
      <c r="BF10" s="633"/>
      <c r="BG10" s="634">
        <v>13904</v>
      </c>
      <c r="BH10" s="635"/>
      <c r="BI10" s="635"/>
      <c r="BJ10" s="635"/>
      <c r="BK10" s="635"/>
      <c r="BL10" s="635"/>
      <c r="BM10" s="635"/>
      <c r="BN10" s="636"/>
      <c r="BO10" s="637">
        <v>2.4</v>
      </c>
      <c r="BP10" s="637"/>
      <c r="BQ10" s="637"/>
      <c r="BR10" s="637"/>
      <c r="BS10" s="643" t="s">
        <v>221</v>
      </c>
      <c r="BT10" s="635"/>
      <c r="BU10" s="635"/>
      <c r="BV10" s="635"/>
      <c r="BW10" s="635"/>
      <c r="BX10" s="635"/>
      <c r="BY10" s="635"/>
      <c r="BZ10" s="635"/>
      <c r="CA10" s="635"/>
      <c r="CB10" s="644"/>
      <c r="CD10" s="631" t="s">
        <v>240</v>
      </c>
      <c r="CE10" s="632"/>
      <c r="CF10" s="632"/>
      <c r="CG10" s="632"/>
      <c r="CH10" s="632"/>
      <c r="CI10" s="632"/>
      <c r="CJ10" s="632"/>
      <c r="CK10" s="632"/>
      <c r="CL10" s="632"/>
      <c r="CM10" s="632"/>
      <c r="CN10" s="632"/>
      <c r="CO10" s="632"/>
      <c r="CP10" s="632"/>
      <c r="CQ10" s="633"/>
      <c r="CR10" s="634">
        <v>5442</v>
      </c>
      <c r="CS10" s="635"/>
      <c r="CT10" s="635"/>
      <c r="CU10" s="635"/>
      <c r="CV10" s="635"/>
      <c r="CW10" s="635"/>
      <c r="CX10" s="635"/>
      <c r="CY10" s="636"/>
      <c r="CZ10" s="637">
        <v>0.1</v>
      </c>
      <c r="DA10" s="637"/>
      <c r="DB10" s="637"/>
      <c r="DC10" s="637"/>
      <c r="DD10" s="643" t="s">
        <v>230</v>
      </c>
      <c r="DE10" s="635"/>
      <c r="DF10" s="635"/>
      <c r="DG10" s="635"/>
      <c r="DH10" s="635"/>
      <c r="DI10" s="635"/>
      <c r="DJ10" s="635"/>
      <c r="DK10" s="635"/>
      <c r="DL10" s="635"/>
      <c r="DM10" s="635"/>
      <c r="DN10" s="635"/>
      <c r="DO10" s="635"/>
      <c r="DP10" s="636"/>
      <c r="DQ10" s="643">
        <v>5442</v>
      </c>
      <c r="DR10" s="635"/>
      <c r="DS10" s="635"/>
      <c r="DT10" s="635"/>
      <c r="DU10" s="635"/>
      <c r="DV10" s="635"/>
      <c r="DW10" s="635"/>
      <c r="DX10" s="635"/>
      <c r="DY10" s="635"/>
      <c r="DZ10" s="635"/>
      <c r="EA10" s="635"/>
      <c r="EB10" s="635"/>
      <c r="EC10" s="644"/>
    </row>
    <row r="11" spans="2:143" ht="11.25" customHeight="1" x14ac:dyDescent="0.15">
      <c r="B11" s="631" t="s">
        <v>241</v>
      </c>
      <c r="C11" s="632"/>
      <c r="D11" s="632"/>
      <c r="E11" s="632"/>
      <c r="F11" s="632"/>
      <c r="G11" s="632"/>
      <c r="H11" s="632"/>
      <c r="I11" s="632"/>
      <c r="J11" s="632"/>
      <c r="K11" s="632"/>
      <c r="L11" s="632"/>
      <c r="M11" s="632"/>
      <c r="N11" s="632"/>
      <c r="O11" s="632"/>
      <c r="P11" s="632"/>
      <c r="Q11" s="633"/>
      <c r="R11" s="634">
        <v>134356</v>
      </c>
      <c r="S11" s="635"/>
      <c r="T11" s="635"/>
      <c r="U11" s="635"/>
      <c r="V11" s="635"/>
      <c r="W11" s="635"/>
      <c r="X11" s="635"/>
      <c r="Y11" s="636"/>
      <c r="Z11" s="639">
        <v>1.7</v>
      </c>
      <c r="AA11" s="640"/>
      <c r="AB11" s="640"/>
      <c r="AC11" s="646"/>
      <c r="AD11" s="643">
        <v>134356</v>
      </c>
      <c r="AE11" s="635"/>
      <c r="AF11" s="635"/>
      <c r="AG11" s="635"/>
      <c r="AH11" s="635"/>
      <c r="AI11" s="635"/>
      <c r="AJ11" s="635"/>
      <c r="AK11" s="636"/>
      <c r="AL11" s="639">
        <v>3.4</v>
      </c>
      <c r="AM11" s="640"/>
      <c r="AN11" s="640"/>
      <c r="AO11" s="641"/>
      <c r="AP11" s="631" t="s">
        <v>242</v>
      </c>
      <c r="AQ11" s="632"/>
      <c r="AR11" s="632"/>
      <c r="AS11" s="632"/>
      <c r="AT11" s="632"/>
      <c r="AU11" s="632"/>
      <c r="AV11" s="632"/>
      <c r="AW11" s="632"/>
      <c r="AX11" s="632"/>
      <c r="AY11" s="632"/>
      <c r="AZ11" s="632"/>
      <c r="BA11" s="632"/>
      <c r="BB11" s="632"/>
      <c r="BC11" s="632"/>
      <c r="BD11" s="632"/>
      <c r="BE11" s="632"/>
      <c r="BF11" s="633"/>
      <c r="BG11" s="634">
        <v>10913</v>
      </c>
      <c r="BH11" s="635"/>
      <c r="BI11" s="635"/>
      <c r="BJ11" s="635"/>
      <c r="BK11" s="635"/>
      <c r="BL11" s="635"/>
      <c r="BM11" s="635"/>
      <c r="BN11" s="636"/>
      <c r="BO11" s="637">
        <v>1.9</v>
      </c>
      <c r="BP11" s="637"/>
      <c r="BQ11" s="637"/>
      <c r="BR11" s="637"/>
      <c r="BS11" s="643" t="s">
        <v>230</v>
      </c>
      <c r="BT11" s="635"/>
      <c r="BU11" s="635"/>
      <c r="BV11" s="635"/>
      <c r="BW11" s="635"/>
      <c r="BX11" s="635"/>
      <c r="BY11" s="635"/>
      <c r="BZ11" s="635"/>
      <c r="CA11" s="635"/>
      <c r="CB11" s="644"/>
      <c r="CD11" s="631" t="s">
        <v>243</v>
      </c>
      <c r="CE11" s="632"/>
      <c r="CF11" s="632"/>
      <c r="CG11" s="632"/>
      <c r="CH11" s="632"/>
      <c r="CI11" s="632"/>
      <c r="CJ11" s="632"/>
      <c r="CK11" s="632"/>
      <c r="CL11" s="632"/>
      <c r="CM11" s="632"/>
      <c r="CN11" s="632"/>
      <c r="CO11" s="632"/>
      <c r="CP11" s="632"/>
      <c r="CQ11" s="633"/>
      <c r="CR11" s="634">
        <v>522570</v>
      </c>
      <c r="CS11" s="635"/>
      <c r="CT11" s="635"/>
      <c r="CU11" s="635"/>
      <c r="CV11" s="635"/>
      <c r="CW11" s="635"/>
      <c r="CX11" s="635"/>
      <c r="CY11" s="636"/>
      <c r="CZ11" s="637">
        <v>6.7</v>
      </c>
      <c r="DA11" s="637"/>
      <c r="DB11" s="637"/>
      <c r="DC11" s="637"/>
      <c r="DD11" s="643">
        <v>109055</v>
      </c>
      <c r="DE11" s="635"/>
      <c r="DF11" s="635"/>
      <c r="DG11" s="635"/>
      <c r="DH11" s="635"/>
      <c r="DI11" s="635"/>
      <c r="DJ11" s="635"/>
      <c r="DK11" s="635"/>
      <c r="DL11" s="635"/>
      <c r="DM11" s="635"/>
      <c r="DN11" s="635"/>
      <c r="DO11" s="635"/>
      <c r="DP11" s="636"/>
      <c r="DQ11" s="643">
        <v>304926</v>
      </c>
      <c r="DR11" s="635"/>
      <c r="DS11" s="635"/>
      <c r="DT11" s="635"/>
      <c r="DU11" s="635"/>
      <c r="DV11" s="635"/>
      <c r="DW11" s="635"/>
      <c r="DX11" s="635"/>
      <c r="DY11" s="635"/>
      <c r="DZ11" s="635"/>
      <c r="EA11" s="635"/>
      <c r="EB11" s="635"/>
      <c r="EC11" s="644"/>
    </row>
    <row r="12" spans="2:143" ht="11.25" customHeight="1" x14ac:dyDescent="0.15">
      <c r="B12" s="631" t="s">
        <v>244</v>
      </c>
      <c r="C12" s="632"/>
      <c r="D12" s="632"/>
      <c r="E12" s="632"/>
      <c r="F12" s="632"/>
      <c r="G12" s="632"/>
      <c r="H12" s="632"/>
      <c r="I12" s="632"/>
      <c r="J12" s="632"/>
      <c r="K12" s="632"/>
      <c r="L12" s="632"/>
      <c r="M12" s="632"/>
      <c r="N12" s="632"/>
      <c r="O12" s="632"/>
      <c r="P12" s="632"/>
      <c r="Q12" s="633"/>
      <c r="R12" s="634" t="s">
        <v>221</v>
      </c>
      <c r="S12" s="635"/>
      <c r="T12" s="635"/>
      <c r="U12" s="635"/>
      <c r="V12" s="635"/>
      <c r="W12" s="635"/>
      <c r="X12" s="635"/>
      <c r="Y12" s="636"/>
      <c r="Z12" s="637" t="s">
        <v>230</v>
      </c>
      <c r="AA12" s="637"/>
      <c r="AB12" s="637"/>
      <c r="AC12" s="637"/>
      <c r="AD12" s="638" t="s">
        <v>221</v>
      </c>
      <c r="AE12" s="638"/>
      <c r="AF12" s="638"/>
      <c r="AG12" s="638"/>
      <c r="AH12" s="638"/>
      <c r="AI12" s="638"/>
      <c r="AJ12" s="638"/>
      <c r="AK12" s="638"/>
      <c r="AL12" s="639" t="s">
        <v>230</v>
      </c>
      <c r="AM12" s="640"/>
      <c r="AN12" s="640"/>
      <c r="AO12" s="641"/>
      <c r="AP12" s="631" t="s">
        <v>245</v>
      </c>
      <c r="AQ12" s="632"/>
      <c r="AR12" s="632"/>
      <c r="AS12" s="632"/>
      <c r="AT12" s="632"/>
      <c r="AU12" s="632"/>
      <c r="AV12" s="632"/>
      <c r="AW12" s="632"/>
      <c r="AX12" s="632"/>
      <c r="AY12" s="632"/>
      <c r="AZ12" s="632"/>
      <c r="BA12" s="632"/>
      <c r="BB12" s="632"/>
      <c r="BC12" s="632"/>
      <c r="BD12" s="632"/>
      <c r="BE12" s="632"/>
      <c r="BF12" s="633"/>
      <c r="BG12" s="634">
        <v>281342</v>
      </c>
      <c r="BH12" s="635"/>
      <c r="BI12" s="635"/>
      <c r="BJ12" s="635"/>
      <c r="BK12" s="635"/>
      <c r="BL12" s="635"/>
      <c r="BM12" s="635"/>
      <c r="BN12" s="636"/>
      <c r="BO12" s="637">
        <v>48.5</v>
      </c>
      <c r="BP12" s="637"/>
      <c r="BQ12" s="637"/>
      <c r="BR12" s="637"/>
      <c r="BS12" s="643" t="s">
        <v>221</v>
      </c>
      <c r="BT12" s="635"/>
      <c r="BU12" s="635"/>
      <c r="BV12" s="635"/>
      <c r="BW12" s="635"/>
      <c r="BX12" s="635"/>
      <c r="BY12" s="635"/>
      <c r="BZ12" s="635"/>
      <c r="CA12" s="635"/>
      <c r="CB12" s="644"/>
      <c r="CD12" s="631" t="s">
        <v>246</v>
      </c>
      <c r="CE12" s="632"/>
      <c r="CF12" s="632"/>
      <c r="CG12" s="632"/>
      <c r="CH12" s="632"/>
      <c r="CI12" s="632"/>
      <c r="CJ12" s="632"/>
      <c r="CK12" s="632"/>
      <c r="CL12" s="632"/>
      <c r="CM12" s="632"/>
      <c r="CN12" s="632"/>
      <c r="CO12" s="632"/>
      <c r="CP12" s="632"/>
      <c r="CQ12" s="633"/>
      <c r="CR12" s="634">
        <v>285173</v>
      </c>
      <c r="CS12" s="635"/>
      <c r="CT12" s="635"/>
      <c r="CU12" s="635"/>
      <c r="CV12" s="635"/>
      <c r="CW12" s="635"/>
      <c r="CX12" s="635"/>
      <c r="CY12" s="636"/>
      <c r="CZ12" s="637">
        <v>3.7</v>
      </c>
      <c r="DA12" s="637"/>
      <c r="DB12" s="637"/>
      <c r="DC12" s="637"/>
      <c r="DD12" s="643">
        <v>18019</v>
      </c>
      <c r="DE12" s="635"/>
      <c r="DF12" s="635"/>
      <c r="DG12" s="635"/>
      <c r="DH12" s="635"/>
      <c r="DI12" s="635"/>
      <c r="DJ12" s="635"/>
      <c r="DK12" s="635"/>
      <c r="DL12" s="635"/>
      <c r="DM12" s="635"/>
      <c r="DN12" s="635"/>
      <c r="DO12" s="635"/>
      <c r="DP12" s="636"/>
      <c r="DQ12" s="643">
        <v>227187</v>
      </c>
      <c r="DR12" s="635"/>
      <c r="DS12" s="635"/>
      <c r="DT12" s="635"/>
      <c r="DU12" s="635"/>
      <c r="DV12" s="635"/>
      <c r="DW12" s="635"/>
      <c r="DX12" s="635"/>
      <c r="DY12" s="635"/>
      <c r="DZ12" s="635"/>
      <c r="EA12" s="635"/>
      <c r="EB12" s="635"/>
      <c r="EC12" s="644"/>
    </row>
    <row r="13" spans="2:143" ht="11.25" customHeight="1" x14ac:dyDescent="0.15">
      <c r="B13" s="631" t="s">
        <v>247</v>
      </c>
      <c r="C13" s="632"/>
      <c r="D13" s="632"/>
      <c r="E13" s="632"/>
      <c r="F13" s="632"/>
      <c r="G13" s="632"/>
      <c r="H13" s="632"/>
      <c r="I13" s="632"/>
      <c r="J13" s="632"/>
      <c r="K13" s="632"/>
      <c r="L13" s="632"/>
      <c r="M13" s="632"/>
      <c r="N13" s="632"/>
      <c r="O13" s="632"/>
      <c r="P13" s="632"/>
      <c r="Q13" s="633"/>
      <c r="R13" s="634" t="s">
        <v>221</v>
      </c>
      <c r="S13" s="635"/>
      <c r="T13" s="635"/>
      <c r="U13" s="635"/>
      <c r="V13" s="635"/>
      <c r="W13" s="635"/>
      <c r="X13" s="635"/>
      <c r="Y13" s="636"/>
      <c r="Z13" s="637" t="s">
        <v>230</v>
      </c>
      <c r="AA13" s="637"/>
      <c r="AB13" s="637"/>
      <c r="AC13" s="637"/>
      <c r="AD13" s="638" t="s">
        <v>230</v>
      </c>
      <c r="AE13" s="638"/>
      <c r="AF13" s="638"/>
      <c r="AG13" s="638"/>
      <c r="AH13" s="638"/>
      <c r="AI13" s="638"/>
      <c r="AJ13" s="638"/>
      <c r="AK13" s="638"/>
      <c r="AL13" s="639" t="s">
        <v>230</v>
      </c>
      <c r="AM13" s="640"/>
      <c r="AN13" s="640"/>
      <c r="AO13" s="641"/>
      <c r="AP13" s="631" t="s">
        <v>248</v>
      </c>
      <c r="AQ13" s="632"/>
      <c r="AR13" s="632"/>
      <c r="AS13" s="632"/>
      <c r="AT13" s="632"/>
      <c r="AU13" s="632"/>
      <c r="AV13" s="632"/>
      <c r="AW13" s="632"/>
      <c r="AX13" s="632"/>
      <c r="AY13" s="632"/>
      <c r="AZ13" s="632"/>
      <c r="BA13" s="632"/>
      <c r="BB13" s="632"/>
      <c r="BC13" s="632"/>
      <c r="BD13" s="632"/>
      <c r="BE13" s="632"/>
      <c r="BF13" s="633"/>
      <c r="BG13" s="634">
        <v>275793</v>
      </c>
      <c r="BH13" s="635"/>
      <c r="BI13" s="635"/>
      <c r="BJ13" s="635"/>
      <c r="BK13" s="635"/>
      <c r="BL13" s="635"/>
      <c r="BM13" s="635"/>
      <c r="BN13" s="636"/>
      <c r="BO13" s="637">
        <v>47.5</v>
      </c>
      <c r="BP13" s="637"/>
      <c r="BQ13" s="637"/>
      <c r="BR13" s="637"/>
      <c r="BS13" s="643" t="s">
        <v>221</v>
      </c>
      <c r="BT13" s="635"/>
      <c r="BU13" s="635"/>
      <c r="BV13" s="635"/>
      <c r="BW13" s="635"/>
      <c r="BX13" s="635"/>
      <c r="BY13" s="635"/>
      <c r="BZ13" s="635"/>
      <c r="CA13" s="635"/>
      <c r="CB13" s="644"/>
      <c r="CD13" s="631" t="s">
        <v>249</v>
      </c>
      <c r="CE13" s="632"/>
      <c r="CF13" s="632"/>
      <c r="CG13" s="632"/>
      <c r="CH13" s="632"/>
      <c r="CI13" s="632"/>
      <c r="CJ13" s="632"/>
      <c r="CK13" s="632"/>
      <c r="CL13" s="632"/>
      <c r="CM13" s="632"/>
      <c r="CN13" s="632"/>
      <c r="CO13" s="632"/>
      <c r="CP13" s="632"/>
      <c r="CQ13" s="633"/>
      <c r="CR13" s="634">
        <v>707055</v>
      </c>
      <c r="CS13" s="635"/>
      <c r="CT13" s="635"/>
      <c r="CU13" s="635"/>
      <c r="CV13" s="635"/>
      <c r="CW13" s="635"/>
      <c r="CX13" s="635"/>
      <c r="CY13" s="636"/>
      <c r="CZ13" s="637">
        <v>9.1</v>
      </c>
      <c r="DA13" s="637"/>
      <c r="DB13" s="637"/>
      <c r="DC13" s="637"/>
      <c r="DD13" s="643">
        <v>443271</v>
      </c>
      <c r="DE13" s="635"/>
      <c r="DF13" s="635"/>
      <c r="DG13" s="635"/>
      <c r="DH13" s="635"/>
      <c r="DI13" s="635"/>
      <c r="DJ13" s="635"/>
      <c r="DK13" s="635"/>
      <c r="DL13" s="635"/>
      <c r="DM13" s="635"/>
      <c r="DN13" s="635"/>
      <c r="DO13" s="635"/>
      <c r="DP13" s="636"/>
      <c r="DQ13" s="643">
        <v>263601</v>
      </c>
      <c r="DR13" s="635"/>
      <c r="DS13" s="635"/>
      <c r="DT13" s="635"/>
      <c r="DU13" s="635"/>
      <c r="DV13" s="635"/>
      <c r="DW13" s="635"/>
      <c r="DX13" s="635"/>
      <c r="DY13" s="635"/>
      <c r="DZ13" s="635"/>
      <c r="EA13" s="635"/>
      <c r="EB13" s="635"/>
      <c r="EC13" s="644"/>
    </row>
    <row r="14" spans="2:143" ht="11.25" customHeight="1" x14ac:dyDescent="0.15">
      <c r="B14" s="631" t="s">
        <v>250</v>
      </c>
      <c r="C14" s="632"/>
      <c r="D14" s="632"/>
      <c r="E14" s="632"/>
      <c r="F14" s="632"/>
      <c r="G14" s="632"/>
      <c r="H14" s="632"/>
      <c r="I14" s="632"/>
      <c r="J14" s="632"/>
      <c r="K14" s="632"/>
      <c r="L14" s="632"/>
      <c r="M14" s="632"/>
      <c r="N14" s="632"/>
      <c r="O14" s="632"/>
      <c r="P14" s="632"/>
      <c r="Q14" s="633"/>
      <c r="R14" s="634" t="s">
        <v>221</v>
      </c>
      <c r="S14" s="635"/>
      <c r="T14" s="635"/>
      <c r="U14" s="635"/>
      <c r="V14" s="635"/>
      <c r="W14" s="635"/>
      <c r="X14" s="635"/>
      <c r="Y14" s="636"/>
      <c r="Z14" s="637" t="s">
        <v>221</v>
      </c>
      <c r="AA14" s="637"/>
      <c r="AB14" s="637"/>
      <c r="AC14" s="637"/>
      <c r="AD14" s="638" t="s">
        <v>230</v>
      </c>
      <c r="AE14" s="638"/>
      <c r="AF14" s="638"/>
      <c r="AG14" s="638"/>
      <c r="AH14" s="638"/>
      <c r="AI14" s="638"/>
      <c r="AJ14" s="638"/>
      <c r="AK14" s="638"/>
      <c r="AL14" s="639" t="s">
        <v>221</v>
      </c>
      <c r="AM14" s="640"/>
      <c r="AN14" s="640"/>
      <c r="AO14" s="641"/>
      <c r="AP14" s="631" t="s">
        <v>251</v>
      </c>
      <c r="AQ14" s="632"/>
      <c r="AR14" s="632"/>
      <c r="AS14" s="632"/>
      <c r="AT14" s="632"/>
      <c r="AU14" s="632"/>
      <c r="AV14" s="632"/>
      <c r="AW14" s="632"/>
      <c r="AX14" s="632"/>
      <c r="AY14" s="632"/>
      <c r="AZ14" s="632"/>
      <c r="BA14" s="632"/>
      <c r="BB14" s="632"/>
      <c r="BC14" s="632"/>
      <c r="BD14" s="632"/>
      <c r="BE14" s="632"/>
      <c r="BF14" s="633"/>
      <c r="BG14" s="634">
        <v>25068</v>
      </c>
      <c r="BH14" s="635"/>
      <c r="BI14" s="635"/>
      <c r="BJ14" s="635"/>
      <c r="BK14" s="635"/>
      <c r="BL14" s="635"/>
      <c r="BM14" s="635"/>
      <c r="BN14" s="636"/>
      <c r="BO14" s="637">
        <v>4.3</v>
      </c>
      <c r="BP14" s="637"/>
      <c r="BQ14" s="637"/>
      <c r="BR14" s="637"/>
      <c r="BS14" s="643" t="s">
        <v>230</v>
      </c>
      <c r="BT14" s="635"/>
      <c r="BU14" s="635"/>
      <c r="BV14" s="635"/>
      <c r="BW14" s="635"/>
      <c r="BX14" s="635"/>
      <c r="BY14" s="635"/>
      <c r="BZ14" s="635"/>
      <c r="CA14" s="635"/>
      <c r="CB14" s="644"/>
      <c r="CD14" s="631" t="s">
        <v>252</v>
      </c>
      <c r="CE14" s="632"/>
      <c r="CF14" s="632"/>
      <c r="CG14" s="632"/>
      <c r="CH14" s="632"/>
      <c r="CI14" s="632"/>
      <c r="CJ14" s="632"/>
      <c r="CK14" s="632"/>
      <c r="CL14" s="632"/>
      <c r="CM14" s="632"/>
      <c r="CN14" s="632"/>
      <c r="CO14" s="632"/>
      <c r="CP14" s="632"/>
      <c r="CQ14" s="633"/>
      <c r="CR14" s="634">
        <v>426240</v>
      </c>
      <c r="CS14" s="635"/>
      <c r="CT14" s="635"/>
      <c r="CU14" s="635"/>
      <c r="CV14" s="635"/>
      <c r="CW14" s="635"/>
      <c r="CX14" s="635"/>
      <c r="CY14" s="636"/>
      <c r="CZ14" s="637">
        <v>5.5</v>
      </c>
      <c r="DA14" s="637"/>
      <c r="DB14" s="637"/>
      <c r="DC14" s="637"/>
      <c r="DD14" s="643">
        <v>208255</v>
      </c>
      <c r="DE14" s="635"/>
      <c r="DF14" s="635"/>
      <c r="DG14" s="635"/>
      <c r="DH14" s="635"/>
      <c r="DI14" s="635"/>
      <c r="DJ14" s="635"/>
      <c r="DK14" s="635"/>
      <c r="DL14" s="635"/>
      <c r="DM14" s="635"/>
      <c r="DN14" s="635"/>
      <c r="DO14" s="635"/>
      <c r="DP14" s="636"/>
      <c r="DQ14" s="643">
        <v>216970</v>
      </c>
      <c r="DR14" s="635"/>
      <c r="DS14" s="635"/>
      <c r="DT14" s="635"/>
      <c r="DU14" s="635"/>
      <c r="DV14" s="635"/>
      <c r="DW14" s="635"/>
      <c r="DX14" s="635"/>
      <c r="DY14" s="635"/>
      <c r="DZ14" s="635"/>
      <c r="EA14" s="635"/>
      <c r="EB14" s="635"/>
      <c r="EC14" s="644"/>
    </row>
    <row r="15" spans="2:143" ht="11.25" customHeight="1" x14ac:dyDescent="0.15">
      <c r="B15" s="631" t="s">
        <v>253</v>
      </c>
      <c r="C15" s="632"/>
      <c r="D15" s="632"/>
      <c r="E15" s="632"/>
      <c r="F15" s="632"/>
      <c r="G15" s="632"/>
      <c r="H15" s="632"/>
      <c r="I15" s="632"/>
      <c r="J15" s="632"/>
      <c r="K15" s="632"/>
      <c r="L15" s="632"/>
      <c r="M15" s="632"/>
      <c r="N15" s="632"/>
      <c r="O15" s="632"/>
      <c r="P15" s="632"/>
      <c r="Q15" s="633"/>
      <c r="R15" s="634" t="s">
        <v>230</v>
      </c>
      <c r="S15" s="635"/>
      <c r="T15" s="635"/>
      <c r="U15" s="635"/>
      <c r="V15" s="635"/>
      <c r="W15" s="635"/>
      <c r="X15" s="635"/>
      <c r="Y15" s="636"/>
      <c r="Z15" s="637" t="s">
        <v>221</v>
      </c>
      <c r="AA15" s="637"/>
      <c r="AB15" s="637"/>
      <c r="AC15" s="637"/>
      <c r="AD15" s="638" t="s">
        <v>230</v>
      </c>
      <c r="AE15" s="638"/>
      <c r="AF15" s="638"/>
      <c r="AG15" s="638"/>
      <c r="AH15" s="638"/>
      <c r="AI15" s="638"/>
      <c r="AJ15" s="638"/>
      <c r="AK15" s="638"/>
      <c r="AL15" s="639" t="s">
        <v>230</v>
      </c>
      <c r="AM15" s="640"/>
      <c r="AN15" s="640"/>
      <c r="AO15" s="641"/>
      <c r="AP15" s="631" t="s">
        <v>254</v>
      </c>
      <c r="AQ15" s="632"/>
      <c r="AR15" s="632"/>
      <c r="AS15" s="632"/>
      <c r="AT15" s="632"/>
      <c r="AU15" s="632"/>
      <c r="AV15" s="632"/>
      <c r="AW15" s="632"/>
      <c r="AX15" s="632"/>
      <c r="AY15" s="632"/>
      <c r="AZ15" s="632"/>
      <c r="BA15" s="632"/>
      <c r="BB15" s="632"/>
      <c r="BC15" s="632"/>
      <c r="BD15" s="632"/>
      <c r="BE15" s="632"/>
      <c r="BF15" s="633"/>
      <c r="BG15" s="634">
        <v>34393</v>
      </c>
      <c r="BH15" s="635"/>
      <c r="BI15" s="635"/>
      <c r="BJ15" s="635"/>
      <c r="BK15" s="635"/>
      <c r="BL15" s="635"/>
      <c r="BM15" s="635"/>
      <c r="BN15" s="636"/>
      <c r="BO15" s="637">
        <v>5.9</v>
      </c>
      <c r="BP15" s="637"/>
      <c r="BQ15" s="637"/>
      <c r="BR15" s="637"/>
      <c r="BS15" s="643" t="s">
        <v>221</v>
      </c>
      <c r="BT15" s="635"/>
      <c r="BU15" s="635"/>
      <c r="BV15" s="635"/>
      <c r="BW15" s="635"/>
      <c r="BX15" s="635"/>
      <c r="BY15" s="635"/>
      <c r="BZ15" s="635"/>
      <c r="CA15" s="635"/>
      <c r="CB15" s="644"/>
      <c r="CD15" s="631" t="s">
        <v>255</v>
      </c>
      <c r="CE15" s="632"/>
      <c r="CF15" s="632"/>
      <c r="CG15" s="632"/>
      <c r="CH15" s="632"/>
      <c r="CI15" s="632"/>
      <c r="CJ15" s="632"/>
      <c r="CK15" s="632"/>
      <c r="CL15" s="632"/>
      <c r="CM15" s="632"/>
      <c r="CN15" s="632"/>
      <c r="CO15" s="632"/>
      <c r="CP15" s="632"/>
      <c r="CQ15" s="633"/>
      <c r="CR15" s="634">
        <v>574638</v>
      </c>
      <c r="CS15" s="635"/>
      <c r="CT15" s="635"/>
      <c r="CU15" s="635"/>
      <c r="CV15" s="635"/>
      <c r="CW15" s="635"/>
      <c r="CX15" s="635"/>
      <c r="CY15" s="636"/>
      <c r="CZ15" s="637">
        <v>7.4</v>
      </c>
      <c r="DA15" s="637"/>
      <c r="DB15" s="637"/>
      <c r="DC15" s="637"/>
      <c r="DD15" s="643">
        <v>57808</v>
      </c>
      <c r="DE15" s="635"/>
      <c r="DF15" s="635"/>
      <c r="DG15" s="635"/>
      <c r="DH15" s="635"/>
      <c r="DI15" s="635"/>
      <c r="DJ15" s="635"/>
      <c r="DK15" s="635"/>
      <c r="DL15" s="635"/>
      <c r="DM15" s="635"/>
      <c r="DN15" s="635"/>
      <c r="DO15" s="635"/>
      <c r="DP15" s="636"/>
      <c r="DQ15" s="643">
        <v>436455</v>
      </c>
      <c r="DR15" s="635"/>
      <c r="DS15" s="635"/>
      <c r="DT15" s="635"/>
      <c r="DU15" s="635"/>
      <c r="DV15" s="635"/>
      <c r="DW15" s="635"/>
      <c r="DX15" s="635"/>
      <c r="DY15" s="635"/>
      <c r="DZ15" s="635"/>
      <c r="EA15" s="635"/>
      <c r="EB15" s="635"/>
      <c r="EC15" s="644"/>
    </row>
    <row r="16" spans="2:143" ht="11.25" customHeight="1" x14ac:dyDescent="0.15">
      <c r="B16" s="631" t="s">
        <v>256</v>
      </c>
      <c r="C16" s="632"/>
      <c r="D16" s="632"/>
      <c r="E16" s="632"/>
      <c r="F16" s="632"/>
      <c r="G16" s="632"/>
      <c r="H16" s="632"/>
      <c r="I16" s="632"/>
      <c r="J16" s="632"/>
      <c r="K16" s="632"/>
      <c r="L16" s="632"/>
      <c r="M16" s="632"/>
      <c r="N16" s="632"/>
      <c r="O16" s="632"/>
      <c r="P16" s="632"/>
      <c r="Q16" s="633"/>
      <c r="R16" s="634">
        <v>2978</v>
      </c>
      <c r="S16" s="635"/>
      <c r="T16" s="635"/>
      <c r="U16" s="635"/>
      <c r="V16" s="635"/>
      <c r="W16" s="635"/>
      <c r="X16" s="635"/>
      <c r="Y16" s="636"/>
      <c r="Z16" s="637">
        <v>0</v>
      </c>
      <c r="AA16" s="637"/>
      <c r="AB16" s="637"/>
      <c r="AC16" s="637"/>
      <c r="AD16" s="638">
        <v>2978</v>
      </c>
      <c r="AE16" s="638"/>
      <c r="AF16" s="638"/>
      <c r="AG16" s="638"/>
      <c r="AH16" s="638"/>
      <c r="AI16" s="638"/>
      <c r="AJ16" s="638"/>
      <c r="AK16" s="638"/>
      <c r="AL16" s="639">
        <v>0.1</v>
      </c>
      <c r="AM16" s="640"/>
      <c r="AN16" s="640"/>
      <c r="AO16" s="641"/>
      <c r="AP16" s="631" t="s">
        <v>257</v>
      </c>
      <c r="AQ16" s="632"/>
      <c r="AR16" s="632"/>
      <c r="AS16" s="632"/>
      <c r="AT16" s="632"/>
      <c r="AU16" s="632"/>
      <c r="AV16" s="632"/>
      <c r="AW16" s="632"/>
      <c r="AX16" s="632"/>
      <c r="AY16" s="632"/>
      <c r="AZ16" s="632"/>
      <c r="BA16" s="632"/>
      <c r="BB16" s="632"/>
      <c r="BC16" s="632"/>
      <c r="BD16" s="632"/>
      <c r="BE16" s="632"/>
      <c r="BF16" s="633"/>
      <c r="BG16" s="634" t="s">
        <v>221</v>
      </c>
      <c r="BH16" s="635"/>
      <c r="BI16" s="635"/>
      <c r="BJ16" s="635"/>
      <c r="BK16" s="635"/>
      <c r="BL16" s="635"/>
      <c r="BM16" s="635"/>
      <c r="BN16" s="636"/>
      <c r="BO16" s="637" t="s">
        <v>230</v>
      </c>
      <c r="BP16" s="637"/>
      <c r="BQ16" s="637"/>
      <c r="BR16" s="637"/>
      <c r="BS16" s="643" t="s">
        <v>221</v>
      </c>
      <c r="BT16" s="635"/>
      <c r="BU16" s="635"/>
      <c r="BV16" s="635"/>
      <c r="BW16" s="635"/>
      <c r="BX16" s="635"/>
      <c r="BY16" s="635"/>
      <c r="BZ16" s="635"/>
      <c r="CA16" s="635"/>
      <c r="CB16" s="644"/>
      <c r="CD16" s="631" t="s">
        <v>258</v>
      </c>
      <c r="CE16" s="632"/>
      <c r="CF16" s="632"/>
      <c r="CG16" s="632"/>
      <c r="CH16" s="632"/>
      <c r="CI16" s="632"/>
      <c r="CJ16" s="632"/>
      <c r="CK16" s="632"/>
      <c r="CL16" s="632"/>
      <c r="CM16" s="632"/>
      <c r="CN16" s="632"/>
      <c r="CO16" s="632"/>
      <c r="CP16" s="632"/>
      <c r="CQ16" s="633"/>
      <c r="CR16" s="634">
        <v>35462</v>
      </c>
      <c r="CS16" s="635"/>
      <c r="CT16" s="635"/>
      <c r="CU16" s="635"/>
      <c r="CV16" s="635"/>
      <c r="CW16" s="635"/>
      <c r="CX16" s="635"/>
      <c r="CY16" s="636"/>
      <c r="CZ16" s="637">
        <v>0.5</v>
      </c>
      <c r="DA16" s="637"/>
      <c r="DB16" s="637"/>
      <c r="DC16" s="637"/>
      <c r="DD16" s="643" t="s">
        <v>230</v>
      </c>
      <c r="DE16" s="635"/>
      <c r="DF16" s="635"/>
      <c r="DG16" s="635"/>
      <c r="DH16" s="635"/>
      <c r="DI16" s="635"/>
      <c r="DJ16" s="635"/>
      <c r="DK16" s="635"/>
      <c r="DL16" s="635"/>
      <c r="DM16" s="635"/>
      <c r="DN16" s="635"/>
      <c r="DO16" s="635"/>
      <c r="DP16" s="636"/>
      <c r="DQ16" s="643">
        <v>17362</v>
      </c>
      <c r="DR16" s="635"/>
      <c r="DS16" s="635"/>
      <c r="DT16" s="635"/>
      <c r="DU16" s="635"/>
      <c r="DV16" s="635"/>
      <c r="DW16" s="635"/>
      <c r="DX16" s="635"/>
      <c r="DY16" s="635"/>
      <c r="DZ16" s="635"/>
      <c r="EA16" s="635"/>
      <c r="EB16" s="635"/>
      <c r="EC16" s="644"/>
    </row>
    <row r="17" spans="2:133" ht="11.25" customHeight="1" x14ac:dyDescent="0.15">
      <c r="B17" s="631" t="s">
        <v>259</v>
      </c>
      <c r="C17" s="632"/>
      <c r="D17" s="632"/>
      <c r="E17" s="632"/>
      <c r="F17" s="632"/>
      <c r="G17" s="632"/>
      <c r="H17" s="632"/>
      <c r="I17" s="632"/>
      <c r="J17" s="632"/>
      <c r="K17" s="632"/>
      <c r="L17" s="632"/>
      <c r="M17" s="632"/>
      <c r="N17" s="632"/>
      <c r="O17" s="632"/>
      <c r="P17" s="632"/>
      <c r="Q17" s="633"/>
      <c r="R17" s="634">
        <v>2372</v>
      </c>
      <c r="S17" s="635"/>
      <c r="T17" s="635"/>
      <c r="U17" s="635"/>
      <c r="V17" s="635"/>
      <c r="W17" s="635"/>
      <c r="X17" s="635"/>
      <c r="Y17" s="636"/>
      <c r="Z17" s="637">
        <v>0</v>
      </c>
      <c r="AA17" s="637"/>
      <c r="AB17" s="637"/>
      <c r="AC17" s="637"/>
      <c r="AD17" s="638">
        <v>2372</v>
      </c>
      <c r="AE17" s="638"/>
      <c r="AF17" s="638"/>
      <c r="AG17" s="638"/>
      <c r="AH17" s="638"/>
      <c r="AI17" s="638"/>
      <c r="AJ17" s="638"/>
      <c r="AK17" s="638"/>
      <c r="AL17" s="639">
        <v>0.1</v>
      </c>
      <c r="AM17" s="640"/>
      <c r="AN17" s="640"/>
      <c r="AO17" s="641"/>
      <c r="AP17" s="631" t="s">
        <v>260</v>
      </c>
      <c r="AQ17" s="632"/>
      <c r="AR17" s="632"/>
      <c r="AS17" s="632"/>
      <c r="AT17" s="632"/>
      <c r="AU17" s="632"/>
      <c r="AV17" s="632"/>
      <c r="AW17" s="632"/>
      <c r="AX17" s="632"/>
      <c r="AY17" s="632"/>
      <c r="AZ17" s="632"/>
      <c r="BA17" s="632"/>
      <c r="BB17" s="632"/>
      <c r="BC17" s="632"/>
      <c r="BD17" s="632"/>
      <c r="BE17" s="632"/>
      <c r="BF17" s="633"/>
      <c r="BG17" s="634" t="s">
        <v>230</v>
      </c>
      <c r="BH17" s="635"/>
      <c r="BI17" s="635"/>
      <c r="BJ17" s="635"/>
      <c r="BK17" s="635"/>
      <c r="BL17" s="635"/>
      <c r="BM17" s="635"/>
      <c r="BN17" s="636"/>
      <c r="BO17" s="637" t="s">
        <v>230</v>
      </c>
      <c r="BP17" s="637"/>
      <c r="BQ17" s="637"/>
      <c r="BR17" s="637"/>
      <c r="BS17" s="643" t="s">
        <v>221</v>
      </c>
      <c r="BT17" s="635"/>
      <c r="BU17" s="635"/>
      <c r="BV17" s="635"/>
      <c r="BW17" s="635"/>
      <c r="BX17" s="635"/>
      <c r="BY17" s="635"/>
      <c r="BZ17" s="635"/>
      <c r="CA17" s="635"/>
      <c r="CB17" s="644"/>
      <c r="CD17" s="631" t="s">
        <v>261</v>
      </c>
      <c r="CE17" s="632"/>
      <c r="CF17" s="632"/>
      <c r="CG17" s="632"/>
      <c r="CH17" s="632"/>
      <c r="CI17" s="632"/>
      <c r="CJ17" s="632"/>
      <c r="CK17" s="632"/>
      <c r="CL17" s="632"/>
      <c r="CM17" s="632"/>
      <c r="CN17" s="632"/>
      <c r="CO17" s="632"/>
      <c r="CP17" s="632"/>
      <c r="CQ17" s="633"/>
      <c r="CR17" s="634">
        <v>942960</v>
      </c>
      <c r="CS17" s="635"/>
      <c r="CT17" s="635"/>
      <c r="CU17" s="635"/>
      <c r="CV17" s="635"/>
      <c r="CW17" s="635"/>
      <c r="CX17" s="635"/>
      <c r="CY17" s="636"/>
      <c r="CZ17" s="637">
        <v>12.1</v>
      </c>
      <c r="DA17" s="637"/>
      <c r="DB17" s="637"/>
      <c r="DC17" s="637"/>
      <c r="DD17" s="643" t="s">
        <v>230</v>
      </c>
      <c r="DE17" s="635"/>
      <c r="DF17" s="635"/>
      <c r="DG17" s="635"/>
      <c r="DH17" s="635"/>
      <c r="DI17" s="635"/>
      <c r="DJ17" s="635"/>
      <c r="DK17" s="635"/>
      <c r="DL17" s="635"/>
      <c r="DM17" s="635"/>
      <c r="DN17" s="635"/>
      <c r="DO17" s="635"/>
      <c r="DP17" s="636"/>
      <c r="DQ17" s="643">
        <v>907784</v>
      </c>
      <c r="DR17" s="635"/>
      <c r="DS17" s="635"/>
      <c r="DT17" s="635"/>
      <c r="DU17" s="635"/>
      <c r="DV17" s="635"/>
      <c r="DW17" s="635"/>
      <c r="DX17" s="635"/>
      <c r="DY17" s="635"/>
      <c r="DZ17" s="635"/>
      <c r="EA17" s="635"/>
      <c r="EB17" s="635"/>
      <c r="EC17" s="644"/>
    </row>
    <row r="18" spans="2:133" ht="11.25" customHeight="1" x14ac:dyDescent="0.15">
      <c r="B18" s="631" t="s">
        <v>262</v>
      </c>
      <c r="C18" s="632"/>
      <c r="D18" s="632"/>
      <c r="E18" s="632"/>
      <c r="F18" s="632"/>
      <c r="G18" s="632"/>
      <c r="H18" s="632"/>
      <c r="I18" s="632"/>
      <c r="J18" s="632"/>
      <c r="K18" s="632"/>
      <c r="L18" s="632"/>
      <c r="M18" s="632"/>
      <c r="N18" s="632"/>
      <c r="O18" s="632"/>
      <c r="P18" s="632"/>
      <c r="Q18" s="633"/>
      <c r="R18" s="634">
        <v>4632</v>
      </c>
      <c r="S18" s="635"/>
      <c r="T18" s="635"/>
      <c r="U18" s="635"/>
      <c r="V18" s="635"/>
      <c r="W18" s="635"/>
      <c r="X18" s="635"/>
      <c r="Y18" s="636"/>
      <c r="Z18" s="637">
        <v>0.1</v>
      </c>
      <c r="AA18" s="637"/>
      <c r="AB18" s="637"/>
      <c r="AC18" s="637"/>
      <c r="AD18" s="638">
        <v>4632</v>
      </c>
      <c r="AE18" s="638"/>
      <c r="AF18" s="638"/>
      <c r="AG18" s="638"/>
      <c r="AH18" s="638"/>
      <c r="AI18" s="638"/>
      <c r="AJ18" s="638"/>
      <c r="AK18" s="638"/>
      <c r="AL18" s="639">
        <v>0.1</v>
      </c>
      <c r="AM18" s="640"/>
      <c r="AN18" s="640"/>
      <c r="AO18" s="641"/>
      <c r="AP18" s="631" t="s">
        <v>263</v>
      </c>
      <c r="AQ18" s="632"/>
      <c r="AR18" s="632"/>
      <c r="AS18" s="632"/>
      <c r="AT18" s="632"/>
      <c r="AU18" s="632"/>
      <c r="AV18" s="632"/>
      <c r="AW18" s="632"/>
      <c r="AX18" s="632"/>
      <c r="AY18" s="632"/>
      <c r="AZ18" s="632"/>
      <c r="BA18" s="632"/>
      <c r="BB18" s="632"/>
      <c r="BC18" s="632"/>
      <c r="BD18" s="632"/>
      <c r="BE18" s="632"/>
      <c r="BF18" s="633"/>
      <c r="BG18" s="634" t="s">
        <v>221</v>
      </c>
      <c r="BH18" s="635"/>
      <c r="BI18" s="635"/>
      <c r="BJ18" s="635"/>
      <c r="BK18" s="635"/>
      <c r="BL18" s="635"/>
      <c r="BM18" s="635"/>
      <c r="BN18" s="636"/>
      <c r="BO18" s="637" t="s">
        <v>221</v>
      </c>
      <c r="BP18" s="637"/>
      <c r="BQ18" s="637"/>
      <c r="BR18" s="637"/>
      <c r="BS18" s="643" t="s">
        <v>221</v>
      </c>
      <c r="BT18" s="635"/>
      <c r="BU18" s="635"/>
      <c r="BV18" s="635"/>
      <c r="BW18" s="635"/>
      <c r="BX18" s="635"/>
      <c r="BY18" s="635"/>
      <c r="BZ18" s="635"/>
      <c r="CA18" s="635"/>
      <c r="CB18" s="644"/>
      <c r="CD18" s="631" t="s">
        <v>264</v>
      </c>
      <c r="CE18" s="632"/>
      <c r="CF18" s="632"/>
      <c r="CG18" s="632"/>
      <c r="CH18" s="632"/>
      <c r="CI18" s="632"/>
      <c r="CJ18" s="632"/>
      <c r="CK18" s="632"/>
      <c r="CL18" s="632"/>
      <c r="CM18" s="632"/>
      <c r="CN18" s="632"/>
      <c r="CO18" s="632"/>
      <c r="CP18" s="632"/>
      <c r="CQ18" s="633"/>
      <c r="CR18" s="634" t="s">
        <v>221</v>
      </c>
      <c r="CS18" s="635"/>
      <c r="CT18" s="635"/>
      <c r="CU18" s="635"/>
      <c r="CV18" s="635"/>
      <c r="CW18" s="635"/>
      <c r="CX18" s="635"/>
      <c r="CY18" s="636"/>
      <c r="CZ18" s="637" t="s">
        <v>221</v>
      </c>
      <c r="DA18" s="637"/>
      <c r="DB18" s="637"/>
      <c r="DC18" s="637"/>
      <c r="DD18" s="643" t="s">
        <v>221</v>
      </c>
      <c r="DE18" s="635"/>
      <c r="DF18" s="635"/>
      <c r="DG18" s="635"/>
      <c r="DH18" s="635"/>
      <c r="DI18" s="635"/>
      <c r="DJ18" s="635"/>
      <c r="DK18" s="635"/>
      <c r="DL18" s="635"/>
      <c r="DM18" s="635"/>
      <c r="DN18" s="635"/>
      <c r="DO18" s="635"/>
      <c r="DP18" s="636"/>
      <c r="DQ18" s="643" t="s">
        <v>230</v>
      </c>
      <c r="DR18" s="635"/>
      <c r="DS18" s="635"/>
      <c r="DT18" s="635"/>
      <c r="DU18" s="635"/>
      <c r="DV18" s="635"/>
      <c r="DW18" s="635"/>
      <c r="DX18" s="635"/>
      <c r="DY18" s="635"/>
      <c r="DZ18" s="635"/>
      <c r="EA18" s="635"/>
      <c r="EB18" s="635"/>
      <c r="EC18" s="644"/>
    </row>
    <row r="19" spans="2:133" ht="11.25" customHeight="1" x14ac:dyDescent="0.15">
      <c r="B19" s="631" t="s">
        <v>265</v>
      </c>
      <c r="C19" s="632"/>
      <c r="D19" s="632"/>
      <c r="E19" s="632"/>
      <c r="F19" s="632"/>
      <c r="G19" s="632"/>
      <c r="H19" s="632"/>
      <c r="I19" s="632"/>
      <c r="J19" s="632"/>
      <c r="K19" s="632"/>
      <c r="L19" s="632"/>
      <c r="M19" s="632"/>
      <c r="N19" s="632"/>
      <c r="O19" s="632"/>
      <c r="P19" s="632"/>
      <c r="Q19" s="633"/>
      <c r="R19" s="634">
        <v>2737</v>
      </c>
      <c r="S19" s="635"/>
      <c r="T19" s="635"/>
      <c r="U19" s="635"/>
      <c r="V19" s="635"/>
      <c r="W19" s="635"/>
      <c r="X19" s="635"/>
      <c r="Y19" s="636"/>
      <c r="Z19" s="637">
        <v>0</v>
      </c>
      <c r="AA19" s="637"/>
      <c r="AB19" s="637"/>
      <c r="AC19" s="637"/>
      <c r="AD19" s="638">
        <v>2737</v>
      </c>
      <c r="AE19" s="638"/>
      <c r="AF19" s="638"/>
      <c r="AG19" s="638"/>
      <c r="AH19" s="638"/>
      <c r="AI19" s="638"/>
      <c r="AJ19" s="638"/>
      <c r="AK19" s="638"/>
      <c r="AL19" s="639">
        <v>0.1</v>
      </c>
      <c r="AM19" s="640"/>
      <c r="AN19" s="640"/>
      <c r="AO19" s="641"/>
      <c r="AP19" s="631" t="s">
        <v>266</v>
      </c>
      <c r="AQ19" s="632"/>
      <c r="AR19" s="632"/>
      <c r="AS19" s="632"/>
      <c r="AT19" s="632"/>
      <c r="AU19" s="632"/>
      <c r="AV19" s="632"/>
      <c r="AW19" s="632"/>
      <c r="AX19" s="632"/>
      <c r="AY19" s="632"/>
      <c r="AZ19" s="632"/>
      <c r="BA19" s="632"/>
      <c r="BB19" s="632"/>
      <c r="BC19" s="632"/>
      <c r="BD19" s="632"/>
      <c r="BE19" s="632"/>
      <c r="BF19" s="633"/>
      <c r="BG19" s="634">
        <v>2735</v>
      </c>
      <c r="BH19" s="635"/>
      <c r="BI19" s="635"/>
      <c r="BJ19" s="635"/>
      <c r="BK19" s="635"/>
      <c r="BL19" s="635"/>
      <c r="BM19" s="635"/>
      <c r="BN19" s="636"/>
      <c r="BO19" s="637">
        <v>0.5</v>
      </c>
      <c r="BP19" s="637"/>
      <c r="BQ19" s="637"/>
      <c r="BR19" s="637"/>
      <c r="BS19" s="643" t="s">
        <v>230</v>
      </c>
      <c r="BT19" s="635"/>
      <c r="BU19" s="635"/>
      <c r="BV19" s="635"/>
      <c r="BW19" s="635"/>
      <c r="BX19" s="635"/>
      <c r="BY19" s="635"/>
      <c r="BZ19" s="635"/>
      <c r="CA19" s="635"/>
      <c r="CB19" s="644"/>
      <c r="CD19" s="631" t="s">
        <v>267</v>
      </c>
      <c r="CE19" s="632"/>
      <c r="CF19" s="632"/>
      <c r="CG19" s="632"/>
      <c r="CH19" s="632"/>
      <c r="CI19" s="632"/>
      <c r="CJ19" s="632"/>
      <c r="CK19" s="632"/>
      <c r="CL19" s="632"/>
      <c r="CM19" s="632"/>
      <c r="CN19" s="632"/>
      <c r="CO19" s="632"/>
      <c r="CP19" s="632"/>
      <c r="CQ19" s="633"/>
      <c r="CR19" s="634" t="s">
        <v>230</v>
      </c>
      <c r="CS19" s="635"/>
      <c r="CT19" s="635"/>
      <c r="CU19" s="635"/>
      <c r="CV19" s="635"/>
      <c r="CW19" s="635"/>
      <c r="CX19" s="635"/>
      <c r="CY19" s="636"/>
      <c r="CZ19" s="637" t="s">
        <v>221</v>
      </c>
      <c r="DA19" s="637"/>
      <c r="DB19" s="637"/>
      <c r="DC19" s="637"/>
      <c r="DD19" s="643" t="s">
        <v>221</v>
      </c>
      <c r="DE19" s="635"/>
      <c r="DF19" s="635"/>
      <c r="DG19" s="635"/>
      <c r="DH19" s="635"/>
      <c r="DI19" s="635"/>
      <c r="DJ19" s="635"/>
      <c r="DK19" s="635"/>
      <c r="DL19" s="635"/>
      <c r="DM19" s="635"/>
      <c r="DN19" s="635"/>
      <c r="DO19" s="635"/>
      <c r="DP19" s="636"/>
      <c r="DQ19" s="643" t="s">
        <v>221</v>
      </c>
      <c r="DR19" s="635"/>
      <c r="DS19" s="635"/>
      <c r="DT19" s="635"/>
      <c r="DU19" s="635"/>
      <c r="DV19" s="635"/>
      <c r="DW19" s="635"/>
      <c r="DX19" s="635"/>
      <c r="DY19" s="635"/>
      <c r="DZ19" s="635"/>
      <c r="EA19" s="635"/>
      <c r="EB19" s="635"/>
      <c r="EC19" s="644"/>
    </row>
    <row r="20" spans="2:133" ht="11.25" customHeight="1" x14ac:dyDescent="0.15">
      <c r="B20" s="631" t="s">
        <v>268</v>
      </c>
      <c r="C20" s="632"/>
      <c r="D20" s="632"/>
      <c r="E20" s="632"/>
      <c r="F20" s="632"/>
      <c r="G20" s="632"/>
      <c r="H20" s="632"/>
      <c r="I20" s="632"/>
      <c r="J20" s="632"/>
      <c r="K20" s="632"/>
      <c r="L20" s="632"/>
      <c r="M20" s="632"/>
      <c r="N20" s="632"/>
      <c r="O20" s="632"/>
      <c r="P20" s="632"/>
      <c r="Q20" s="633"/>
      <c r="R20" s="634">
        <v>1376</v>
      </c>
      <c r="S20" s="635"/>
      <c r="T20" s="635"/>
      <c r="U20" s="635"/>
      <c r="V20" s="635"/>
      <c r="W20" s="635"/>
      <c r="X20" s="635"/>
      <c r="Y20" s="636"/>
      <c r="Z20" s="637">
        <v>0</v>
      </c>
      <c r="AA20" s="637"/>
      <c r="AB20" s="637"/>
      <c r="AC20" s="637"/>
      <c r="AD20" s="638">
        <v>1376</v>
      </c>
      <c r="AE20" s="638"/>
      <c r="AF20" s="638"/>
      <c r="AG20" s="638"/>
      <c r="AH20" s="638"/>
      <c r="AI20" s="638"/>
      <c r="AJ20" s="638"/>
      <c r="AK20" s="638"/>
      <c r="AL20" s="639">
        <v>0</v>
      </c>
      <c r="AM20" s="640"/>
      <c r="AN20" s="640"/>
      <c r="AO20" s="641"/>
      <c r="AP20" s="631" t="s">
        <v>269</v>
      </c>
      <c r="AQ20" s="632"/>
      <c r="AR20" s="632"/>
      <c r="AS20" s="632"/>
      <c r="AT20" s="632"/>
      <c r="AU20" s="632"/>
      <c r="AV20" s="632"/>
      <c r="AW20" s="632"/>
      <c r="AX20" s="632"/>
      <c r="AY20" s="632"/>
      <c r="AZ20" s="632"/>
      <c r="BA20" s="632"/>
      <c r="BB20" s="632"/>
      <c r="BC20" s="632"/>
      <c r="BD20" s="632"/>
      <c r="BE20" s="632"/>
      <c r="BF20" s="633"/>
      <c r="BG20" s="634">
        <v>2735</v>
      </c>
      <c r="BH20" s="635"/>
      <c r="BI20" s="635"/>
      <c r="BJ20" s="635"/>
      <c r="BK20" s="635"/>
      <c r="BL20" s="635"/>
      <c r="BM20" s="635"/>
      <c r="BN20" s="636"/>
      <c r="BO20" s="637">
        <v>0.5</v>
      </c>
      <c r="BP20" s="637"/>
      <c r="BQ20" s="637"/>
      <c r="BR20" s="637"/>
      <c r="BS20" s="643" t="s">
        <v>230</v>
      </c>
      <c r="BT20" s="635"/>
      <c r="BU20" s="635"/>
      <c r="BV20" s="635"/>
      <c r="BW20" s="635"/>
      <c r="BX20" s="635"/>
      <c r="BY20" s="635"/>
      <c r="BZ20" s="635"/>
      <c r="CA20" s="635"/>
      <c r="CB20" s="644"/>
      <c r="CD20" s="631" t="s">
        <v>270</v>
      </c>
      <c r="CE20" s="632"/>
      <c r="CF20" s="632"/>
      <c r="CG20" s="632"/>
      <c r="CH20" s="632"/>
      <c r="CI20" s="632"/>
      <c r="CJ20" s="632"/>
      <c r="CK20" s="632"/>
      <c r="CL20" s="632"/>
      <c r="CM20" s="632"/>
      <c r="CN20" s="632"/>
      <c r="CO20" s="632"/>
      <c r="CP20" s="632"/>
      <c r="CQ20" s="633"/>
      <c r="CR20" s="634">
        <v>7774509</v>
      </c>
      <c r="CS20" s="635"/>
      <c r="CT20" s="635"/>
      <c r="CU20" s="635"/>
      <c r="CV20" s="635"/>
      <c r="CW20" s="635"/>
      <c r="CX20" s="635"/>
      <c r="CY20" s="636"/>
      <c r="CZ20" s="637">
        <v>100</v>
      </c>
      <c r="DA20" s="637"/>
      <c r="DB20" s="637"/>
      <c r="DC20" s="637"/>
      <c r="DD20" s="643">
        <v>1051890</v>
      </c>
      <c r="DE20" s="635"/>
      <c r="DF20" s="635"/>
      <c r="DG20" s="635"/>
      <c r="DH20" s="635"/>
      <c r="DI20" s="635"/>
      <c r="DJ20" s="635"/>
      <c r="DK20" s="635"/>
      <c r="DL20" s="635"/>
      <c r="DM20" s="635"/>
      <c r="DN20" s="635"/>
      <c r="DO20" s="635"/>
      <c r="DP20" s="636"/>
      <c r="DQ20" s="643">
        <v>4868105</v>
      </c>
      <c r="DR20" s="635"/>
      <c r="DS20" s="635"/>
      <c r="DT20" s="635"/>
      <c r="DU20" s="635"/>
      <c r="DV20" s="635"/>
      <c r="DW20" s="635"/>
      <c r="DX20" s="635"/>
      <c r="DY20" s="635"/>
      <c r="DZ20" s="635"/>
      <c r="EA20" s="635"/>
      <c r="EB20" s="635"/>
      <c r="EC20" s="644"/>
    </row>
    <row r="21" spans="2:133" ht="11.25" customHeight="1" x14ac:dyDescent="0.15">
      <c r="B21" s="631" t="s">
        <v>271</v>
      </c>
      <c r="C21" s="632"/>
      <c r="D21" s="632"/>
      <c r="E21" s="632"/>
      <c r="F21" s="632"/>
      <c r="G21" s="632"/>
      <c r="H21" s="632"/>
      <c r="I21" s="632"/>
      <c r="J21" s="632"/>
      <c r="K21" s="632"/>
      <c r="L21" s="632"/>
      <c r="M21" s="632"/>
      <c r="N21" s="632"/>
      <c r="O21" s="632"/>
      <c r="P21" s="632"/>
      <c r="Q21" s="633"/>
      <c r="R21" s="634">
        <v>519</v>
      </c>
      <c r="S21" s="635"/>
      <c r="T21" s="635"/>
      <c r="U21" s="635"/>
      <c r="V21" s="635"/>
      <c r="W21" s="635"/>
      <c r="X21" s="635"/>
      <c r="Y21" s="636"/>
      <c r="Z21" s="637">
        <v>0</v>
      </c>
      <c r="AA21" s="637"/>
      <c r="AB21" s="637"/>
      <c r="AC21" s="637"/>
      <c r="AD21" s="638">
        <v>519</v>
      </c>
      <c r="AE21" s="638"/>
      <c r="AF21" s="638"/>
      <c r="AG21" s="638"/>
      <c r="AH21" s="638"/>
      <c r="AI21" s="638"/>
      <c r="AJ21" s="638"/>
      <c r="AK21" s="638"/>
      <c r="AL21" s="639">
        <v>0</v>
      </c>
      <c r="AM21" s="640"/>
      <c r="AN21" s="640"/>
      <c r="AO21" s="641"/>
      <c r="AP21" s="631" t="s">
        <v>272</v>
      </c>
      <c r="AQ21" s="647"/>
      <c r="AR21" s="647"/>
      <c r="AS21" s="647"/>
      <c r="AT21" s="647"/>
      <c r="AU21" s="647"/>
      <c r="AV21" s="647"/>
      <c r="AW21" s="647"/>
      <c r="AX21" s="647"/>
      <c r="AY21" s="647"/>
      <c r="AZ21" s="647"/>
      <c r="BA21" s="647"/>
      <c r="BB21" s="647"/>
      <c r="BC21" s="647"/>
      <c r="BD21" s="647"/>
      <c r="BE21" s="647"/>
      <c r="BF21" s="648"/>
      <c r="BG21" s="634">
        <v>2735</v>
      </c>
      <c r="BH21" s="635"/>
      <c r="BI21" s="635"/>
      <c r="BJ21" s="635"/>
      <c r="BK21" s="635"/>
      <c r="BL21" s="635"/>
      <c r="BM21" s="635"/>
      <c r="BN21" s="636"/>
      <c r="BO21" s="637">
        <v>0.5</v>
      </c>
      <c r="BP21" s="637"/>
      <c r="BQ21" s="637"/>
      <c r="BR21" s="637"/>
      <c r="BS21" s="643" t="s">
        <v>230</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273</v>
      </c>
      <c r="C22" s="632"/>
      <c r="D22" s="632"/>
      <c r="E22" s="632"/>
      <c r="F22" s="632"/>
      <c r="G22" s="632"/>
      <c r="H22" s="632"/>
      <c r="I22" s="632"/>
      <c r="J22" s="632"/>
      <c r="K22" s="632"/>
      <c r="L22" s="632"/>
      <c r="M22" s="632"/>
      <c r="N22" s="632"/>
      <c r="O22" s="632"/>
      <c r="P22" s="632"/>
      <c r="Q22" s="633"/>
      <c r="R22" s="634">
        <v>3408956</v>
      </c>
      <c r="S22" s="635"/>
      <c r="T22" s="635"/>
      <c r="U22" s="635"/>
      <c r="V22" s="635"/>
      <c r="W22" s="635"/>
      <c r="X22" s="635"/>
      <c r="Y22" s="636"/>
      <c r="Z22" s="637">
        <v>42.9</v>
      </c>
      <c r="AA22" s="637"/>
      <c r="AB22" s="637"/>
      <c r="AC22" s="637"/>
      <c r="AD22" s="638">
        <v>3066020</v>
      </c>
      <c r="AE22" s="638"/>
      <c r="AF22" s="638"/>
      <c r="AG22" s="638"/>
      <c r="AH22" s="638"/>
      <c r="AI22" s="638"/>
      <c r="AJ22" s="638"/>
      <c r="AK22" s="638"/>
      <c r="AL22" s="639">
        <v>78.7</v>
      </c>
      <c r="AM22" s="640"/>
      <c r="AN22" s="640"/>
      <c r="AO22" s="641"/>
      <c r="AP22" s="631" t="s">
        <v>274</v>
      </c>
      <c r="AQ22" s="647"/>
      <c r="AR22" s="647"/>
      <c r="AS22" s="647"/>
      <c r="AT22" s="647"/>
      <c r="AU22" s="647"/>
      <c r="AV22" s="647"/>
      <c r="AW22" s="647"/>
      <c r="AX22" s="647"/>
      <c r="AY22" s="647"/>
      <c r="AZ22" s="647"/>
      <c r="BA22" s="647"/>
      <c r="BB22" s="647"/>
      <c r="BC22" s="647"/>
      <c r="BD22" s="647"/>
      <c r="BE22" s="647"/>
      <c r="BF22" s="648"/>
      <c r="BG22" s="634" t="s">
        <v>230</v>
      </c>
      <c r="BH22" s="635"/>
      <c r="BI22" s="635"/>
      <c r="BJ22" s="635"/>
      <c r="BK22" s="635"/>
      <c r="BL22" s="635"/>
      <c r="BM22" s="635"/>
      <c r="BN22" s="636"/>
      <c r="BO22" s="637" t="s">
        <v>221</v>
      </c>
      <c r="BP22" s="637"/>
      <c r="BQ22" s="637"/>
      <c r="BR22" s="637"/>
      <c r="BS22" s="643" t="s">
        <v>221</v>
      </c>
      <c r="BT22" s="635"/>
      <c r="BU22" s="635"/>
      <c r="BV22" s="635"/>
      <c r="BW22" s="635"/>
      <c r="BX22" s="635"/>
      <c r="BY22" s="635"/>
      <c r="BZ22" s="635"/>
      <c r="CA22" s="635"/>
      <c r="CB22" s="644"/>
      <c r="CD22" s="616" t="s">
        <v>275</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276</v>
      </c>
      <c r="C23" s="632"/>
      <c r="D23" s="632"/>
      <c r="E23" s="632"/>
      <c r="F23" s="632"/>
      <c r="G23" s="632"/>
      <c r="H23" s="632"/>
      <c r="I23" s="632"/>
      <c r="J23" s="632"/>
      <c r="K23" s="632"/>
      <c r="L23" s="632"/>
      <c r="M23" s="632"/>
      <c r="N23" s="632"/>
      <c r="O23" s="632"/>
      <c r="P23" s="632"/>
      <c r="Q23" s="633"/>
      <c r="R23" s="634">
        <v>3066020</v>
      </c>
      <c r="S23" s="635"/>
      <c r="T23" s="635"/>
      <c r="U23" s="635"/>
      <c r="V23" s="635"/>
      <c r="W23" s="635"/>
      <c r="X23" s="635"/>
      <c r="Y23" s="636"/>
      <c r="Z23" s="637">
        <v>38.6</v>
      </c>
      <c r="AA23" s="637"/>
      <c r="AB23" s="637"/>
      <c r="AC23" s="637"/>
      <c r="AD23" s="638">
        <v>3066020</v>
      </c>
      <c r="AE23" s="638"/>
      <c r="AF23" s="638"/>
      <c r="AG23" s="638"/>
      <c r="AH23" s="638"/>
      <c r="AI23" s="638"/>
      <c r="AJ23" s="638"/>
      <c r="AK23" s="638"/>
      <c r="AL23" s="639">
        <v>78.7</v>
      </c>
      <c r="AM23" s="640"/>
      <c r="AN23" s="640"/>
      <c r="AO23" s="641"/>
      <c r="AP23" s="631" t="s">
        <v>277</v>
      </c>
      <c r="AQ23" s="647"/>
      <c r="AR23" s="647"/>
      <c r="AS23" s="647"/>
      <c r="AT23" s="647"/>
      <c r="AU23" s="647"/>
      <c r="AV23" s="647"/>
      <c r="AW23" s="647"/>
      <c r="AX23" s="647"/>
      <c r="AY23" s="647"/>
      <c r="AZ23" s="647"/>
      <c r="BA23" s="647"/>
      <c r="BB23" s="647"/>
      <c r="BC23" s="647"/>
      <c r="BD23" s="647"/>
      <c r="BE23" s="647"/>
      <c r="BF23" s="648"/>
      <c r="BG23" s="634" t="s">
        <v>230</v>
      </c>
      <c r="BH23" s="635"/>
      <c r="BI23" s="635"/>
      <c r="BJ23" s="635"/>
      <c r="BK23" s="635"/>
      <c r="BL23" s="635"/>
      <c r="BM23" s="635"/>
      <c r="BN23" s="636"/>
      <c r="BO23" s="637" t="s">
        <v>221</v>
      </c>
      <c r="BP23" s="637"/>
      <c r="BQ23" s="637"/>
      <c r="BR23" s="637"/>
      <c r="BS23" s="643" t="s">
        <v>221</v>
      </c>
      <c r="BT23" s="635"/>
      <c r="BU23" s="635"/>
      <c r="BV23" s="635"/>
      <c r="BW23" s="635"/>
      <c r="BX23" s="635"/>
      <c r="BY23" s="635"/>
      <c r="BZ23" s="635"/>
      <c r="CA23" s="635"/>
      <c r="CB23" s="644"/>
      <c r="CD23" s="616" t="s">
        <v>215</v>
      </c>
      <c r="CE23" s="617"/>
      <c r="CF23" s="617"/>
      <c r="CG23" s="617"/>
      <c r="CH23" s="617"/>
      <c r="CI23" s="617"/>
      <c r="CJ23" s="617"/>
      <c r="CK23" s="617"/>
      <c r="CL23" s="617"/>
      <c r="CM23" s="617"/>
      <c r="CN23" s="617"/>
      <c r="CO23" s="617"/>
      <c r="CP23" s="617"/>
      <c r="CQ23" s="618"/>
      <c r="CR23" s="616" t="s">
        <v>278</v>
      </c>
      <c r="CS23" s="617"/>
      <c r="CT23" s="617"/>
      <c r="CU23" s="617"/>
      <c r="CV23" s="617"/>
      <c r="CW23" s="617"/>
      <c r="CX23" s="617"/>
      <c r="CY23" s="618"/>
      <c r="CZ23" s="616" t="s">
        <v>279</v>
      </c>
      <c r="DA23" s="617"/>
      <c r="DB23" s="617"/>
      <c r="DC23" s="618"/>
      <c r="DD23" s="616" t="s">
        <v>280</v>
      </c>
      <c r="DE23" s="617"/>
      <c r="DF23" s="617"/>
      <c r="DG23" s="617"/>
      <c r="DH23" s="617"/>
      <c r="DI23" s="617"/>
      <c r="DJ23" s="617"/>
      <c r="DK23" s="618"/>
      <c r="DL23" s="658" t="s">
        <v>281</v>
      </c>
      <c r="DM23" s="659"/>
      <c r="DN23" s="659"/>
      <c r="DO23" s="659"/>
      <c r="DP23" s="659"/>
      <c r="DQ23" s="659"/>
      <c r="DR23" s="659"/>
      <c r="DS23" s="659"/>
      <c r="DT23" s="659"/>
      <c r="DU23" s="659"/>
      <c r="DV23" s="660"/>
      <c r="DW23" s="616" t="s">
        <v>282</v>
      </c>
      <c r="DX23" s="617"/>
      <c r="DY23" s="617"/>
      <c r="DZ23" s="617"/>
      <c r="EA23" s="617"/>
      <c r="EB23" s="617"/>
      <c r="EC23" s="618"/>
    </row>
    <row r="24" spans="2:133" ht="11.25" customHeight="1" x14ac:dyDescent="0.15">
      <c r="B24" s="631" t="s">
        <v>283</v>
      </c>
      <c r="C24" s="632"/>
      <c r="D24" s="632"/>
      <c r="E24" s="632"/>
      <c r="F24" s="632"/>
      <c r="G24" s="632"/>
      <c r="H24" s="632"/>
      <c r="I24" s="632"/>
      <c r="J24" s="632"/>
      <c r="K24" s="632"/>
      <c r="L24" s="632"/>
      <c r="M24" s="632"/>
      <c r="N24" s="632"/>
      <c r="O24" s="632"/>
      <c r="P24" s="632"/>
      <c r="Q24" s="633"/>
      <c r="R24" s="634">
        <v>342936</v>
      </c>
      <c r="S24" s="635"/>
      <c r="T24" s="635"/>
      <c r="U24" s="635"/>
      <c r="V24" s="635"/>
      <c r="W24" s="635"/>
      <c r="X24" s="635"/>
      <c r="Y24" s="636"/>
      <c r="Z24" s="637">
        <v>4.3</v>
      </c>
      <c r="AA24" s="637"/>
      <c r="AB24" s="637"/>
      <c r="AC24" s="637"/>
      <c r="AD24" s="638" t="s">
        <v>230</v>
      </c>
      <c r="AE24" s="638"/>
      <c r="AF24" s="638"/>
      <c r="AG24" s="638"/>
      <c r="AH24" s="638"/>
      <c r="AI24" s="638"/>
      <c r="AJ24" s="638"/>
      <c r="AK24" s="638"/>
      <c r="AL24" s="639" t="s">
        <v>221</v>
      </c>
      <c r="AM24" s="640"/>
      <c r="AN24" s="640"/>
      <c r="AO24" s="641"/>
      <c r="AP24" s="631" t="s">
        <v>284</v>
      </c>
      <c r="AQ24" s="647"/>
      <c r="AR24" s="647"/>
      <c r="AS24" s="647"/>
      <c r="AT24" s="647"/>
      <c r="AU24" s="647"/>
      <c r="AV24" s="647"/>
      <c r="AW24" s="647"/>
      <c r="AX24" s="647"/>
      <c r="AY24" s="647"/>
      <c r="AZ24" s="647"/>
      <c r="BA24" s="647"/>
      <c r="BB24" s="647"/>
      <c r="BC24" s="647"/>
      <c r="BD24" s="647"/>
      <c r="BE24" s="647"/>
      <c r="BF24" s="648"/>
      <c r="BG24" s="634" t="s">
        <v>230</v>
      </c>
      <c r="BH24" s="635"/>
      <c r="BI24" s="635"/>
      <c r="BJ24" s="635"/>
      <c r="BK24" s="635"/>
      <c r="BL24" s="635"/>
      <c r="BM24" s="635"/>
      <c r="BN24" s="636"/>
      <c r="BO24" s="637" t="s">
        <v>230</v>
      </c>
      <c r="BP24" s="637"/>
      <c r="BQ24" s="637"/>
      <c r="BR24" s="637"/>
      <c r="BS24" s="643" t="s">
        <v>221</v>
      </c>
      <c r="BT24" s="635"/>
      <c r="BU24" s="635"/>
      <c r="BV24" s="635"/>
      <c r="BW24" s="635"/>
      <c r="BX24" s="635"/>
      <c r="BY24" s="635"/>
      <c r="BZ24" s="635"/>
      <c r="CA24" s="635"/>
      <c r="CB24" s="644"/>
      <c r="CD24" s="620" t="s">
        <v>285</v>
      </c>
      <c r="CE24" s="621"/>
      <c r="CF24" s="621"/>
      <c r="CG24" s="621"/>
      <c r="CH24" s="621"/>
      <c r="CI24" s="621"/>
      <c r="CJ24" s="621"/>
      <c r="CK24" s="621"/>
      <c r="CL24" s="621"/>
      <c r="CM24" s="621"/>
      <c r="CN24" s="621"/>
      <c r="CO24" s="621"/>
      <c r="CP24" s="621"/>
      <c r="CQ24" s="622"/>
      <c r="CR24" s="623">
        <v>2899075</v>
      </c>
      <c r="CS24" s="624"/>
      <c r="CT24" s="624"/>
      <c r="CU24" s="624"/>
      <c r="CV24" s="624"/>
      <c r="CW24" s="624"/>
      <c r="CX24" s="624"/>
      <c r="CY24" s="625"/>
      <c r="CZ24" s="628">
        <v>37.299999999999997</v>
      </c>
      <c r="DA24" s="629"/>
      <c r="DB24" s="629"/>
      <c r="DC24" s="645"/>
      <c r="DD24" s="661">
        <v>2179313</v>
      </c>
      <c r="DE24" s="624"/>
      <c r="DF24" s="624"/>
      <c r="DG24" s="624"/>
      <c r="DH24" s="624"/>
      <c r="DI24" s="624"/>
      <c r="DJ24" s="624"/>
      <c r="DK24" s="625"/>
      <c r="DL24" s="661">
        <v>1980869</v>
      </c>
      <c r="DM24" s="624"/>
      <c r="DN24" s="624"/>
      <c r="DO24" s="624"/>
      <c r="DP24" s="624"/>
      <c r="DQ24" s="624"/>
      <c r="DR24" s="624"/>
      <c r="DS24" s="624"/>
      <c r="DT24" s="624"/>
      <c r="DU24" s="624"/>
      <c r="DV24" s="625"/>
      <c r="DW24" s="628">
        <v>49.5</v>
      </c>
      <c r="DX24" s="629"/>
      <c r="DY24" s="629"/>
      <c r="DZ24" s="629"/>
      <c r="EA24" s="629"/>
      <c r="EB24" s="629"/>
      <c r="EC24" s="630"/>
    </row>
    <row r="25" spans="2:133" ht="11.25" customHeight="1" x14ac:dyDescent="0.15">
      <c r="B25" s="631" t="s">
        <v>286</v>
      </c>
      <c r="C25" s="632"/>
      <c r="D25" s="632"/>
      <c r="E25" s="632"/>
      <c r="F25" s="632"/>
      <c r="G25" s="632"/>
      <c r="H25" s="632"/>
      <c r="I25" s="632"/>
      <c r="J25" s="632"/>
      <c r="K25" s="632"/>
      <c r="L25" s="632"/>
      <c r="M25" s="632"/>
      <c r="N25" s="632"/>
      <c r="O25" s="632"/>
      <c r="P25" s="632"/>
      <c r="Q25" s="633"/>
      <c r="R25" s="634" t="s">
        <v>221</v>
      </c>
      <c r="S25" s="635"/>
      <c r="T25" s="635"/>
      <c r="U25" s="635"/>
      <c r="V25" s="635"/>
      <c r="W25" s="635"/>
      <c r="X25" s="635"/>
      <c r="Y25" s="636"/>
      <c r="Z25" s="637" t="s">
        <v>221</v>
      </c>
      <c r="AA25" s="637"/>
      <c r="AB25" s="637"/>
      <c r="AC25" s="637"/>
      <c r="AD25" s="638" t="s">
        <v>230</v>
      </c>
      <c r="AE25" s="638"/>
      <c r="AF25" s="638"/>
      <c r="AG25" s="638"/>
      <c r="AH25" s="638"/>
      <c r="AI25" s="638"/>
      <c r="AJ25" s="638"/>
      <c r="AK25" s="638"/>
      <c r="AL25" s="639" t="s">
        <v>230</v>
      </c>
      <c r="AM25" s="640"/>
      <c r="AN25" s="640"/>
      <c r="AO25" s="641"/>
      <c r="AP25" s="631" t="s">
        <v>287</v>
      </c>
      <c r="AQ25" s="647"/>
      <c r="AR25" s="647"/>
      <c r="AS25" s="647"/>
      <c r="AT25" s="647"/>
      <c r="AU25" s="647"/>
      <c r="AV25" s="647"/>
      <c r="AW25" s="647"/>
      <c r="AX25" s="647"/>
      <c r="AY25" s="647"/>
      <c r="AZ25" s="647"/>
      <c r="BA25" s="647"/>
      <c r="BB25" s="647"/>
      <c r="BC25" s="647"/>
      <c r="BD25" s="647"/>
      <c r="BE25" s="647"/>
      <c r="BF25" s="648"/>
      <c r="BG25" s="634" t="s">
        <v>230</v>
      </c>
      <c r="BH25" s="635"/>
      <c r="BI25" s="635"/>
      <c r="BJ25" s="635"/>
      <c r="BK25" s="635"/>
      <c r="BL25" s="635"/>
      <c r="BM25" s="635"/>
      <c r="BN25" s="636"/>
      <c r="BO25" s="637" t="s">
        <v>230</v>
      </c>
      <c r="BP25" s="637"/>
      <c r="BQ25" s="637"/>
      <c r="BR25" s="637"/>
      <c r="BS25" s="643" t="s">
        <v>221</v>
      </c>
      <c r="BT25" s="635"/>
      <c r="BU25" s="635"/>
      <c r="BV25" s="635"/>
      <c r="BW25" s="635"/>
      <c r="BX25" s="635"/>
      <c r="BY25" s="635"/>
      <c r="BZ25" s="635"/>
      <c r="CA25" s="635"/>
      <c r="CB25" s="644"/>
      <c r="CD25" s="631" t="s">
        <v>288</v>
      </c>
      <c r="CE25" s="632"/>
      <c r="CF25" s="632"/>
      <c r="CG25" s="632"/>
      <c r="CH25" s="632"/>
      <c r="CI25" s="632"/>
      <c r="CJ25" s="632"/>
      <c r="CK25" s="632"/>
      <c r="CL25" s="632"/>
      <c r="CM25" s="632"/>
      <c r="CN25" s="632"/>
      <c r="CO25" s="632"/>
      <c r="CP25" s="632"/>
      <c r="CQ25" s="633"/>
      <c r="CR25" s="634">
        <v>1071338</v>
      </c>
      <c r="CS25" s="664"/>
      <c r="CT25" s="664"/>
      <c r="CU25" s="664"/>
      <c r="CV25" s="664"/>
      <c r="CW25" s="664"/>
      <c r="CX25" s="664"/>
      <c r="CY25" s="665"/>
      <c r="CZ25" s="639">
        <v>13.8</v>
      </c>
      <c r="DA25" s="662"/>
      <c r="DB25" s="662"/>
      <c r="DC25" s="666"/>
      <c r="DD25" s="643">
        <v>981296</v>
      </c>
      <c r="DE25" s="664"/>
      <c r="DF25" s="664"/>
      <c r="DG25" s="664"/>
      <c r="DH25" s="664"/>
      <c r="DI25" s="664"/>
      <c r="DJ25" s="664"/>
      <c r="DK25" s="665"/>
      <c r="DL25" s="643">
        <v>916232</v>
      </c>
      <c r="DM25" s="664"/>
      <c r="DN25" s="664"/>
      <c r="DO25" s="664"/>
      <c r="DP25" s="664"/>
      <c r="DQ25" s="664"/>
      <c r="DR25" s="664"/>
      <c r="DS25" s="664"/>
      <c r="DT25" s="664"/>
      <c r="DU25" s="664"/>
      <c r="DV25" s="665"/>
      <c r="DW25" s="639">
        <v>22.9</v>
      </c>
      <c r="DX25" s="662"/>
      <c r="DY25" s="662"/>
      <c r="DZ25" s="662"/>
      <c r="EA25" s="662"/>
      <c r="EB25" s="662"/>
      <c r="EC25" s="663"/>
    </row>
    <row r="26" spans="2:133" ht="11.25" customHeight="1" x14ac:dyDescent="0.15">
      <c r="B26" s="631" t="s">
        <v>289</v>
      </c>
      <c r="C26" s="632"/>
      <c r="D26" s="632"/>
      <c r="E26" s="632"/>
      <c r="F26" s="632"/>
      <c r="G26" s="632"/>
      <c r="H26" s="632"/>
      <c r="I26" s="632"/>
      <c r="J26" s="632"/>
      <c r="K26" s="632"/>
      <c r="L26" s="632"/>
      <c r="M26" s="632"/>
      <c r="N26" s="632"/>
      <c r="O26" s="632"/>
      <c r="P26" s="632"/>
      <c r="Q26" s="633"/>
      <c r="R26" s="634">
        <v>4218839</v>
      </c>
      <c r="S26" s="635"/>
      <c r="T26" s="635"/>
      <c r="U26" s="635"/>
      <c r="V26" s="635"/>
      <c r="W26" s="635"/>
      <c r="X26" s="635"/>
      <c r="Y26" s="636"/>
      <c r="Z26" s="637">
        <v>53.1</v>
      </c>
      <c r="AA26" s="637"/>
      <c r="AB26" s="637"/>
      <c r="AC26" s="637"/>
      <c r="AD26" s="638">
        <v>3875903</v>
      </c>
      <c r="AE26" s="638"/>
      <c r="AF26" s="638"/>
      <c r="AG26" s="638"/>
      <c r="AH26" s="638"/>
      <c r="AI26" s="638"/>
      <c r="AJ26" s="638"/>
      <c r="AK26" s="638"/>
      <c r="AL26" s="639">
        <v>99.5</v>
      </c>
      <c r="AM26" s="640"/>
      <c r="AN26" s="640"/>
      <c r="AO26" s="641"/>
      <c r="AP26" s="631" t="s">
        <v>290</v>
      </c>
      <c r="AQ26" s="647"/>
      <c r="AR26" s="647"/>
      <c r="AS26" s="647"/>
      <c r="AT26" s="647"/>
      <c r="AU26" s="647"/>
      <c r="AV26" s="647"/>
      <c r="AW26" s="647"/>
      <c r="AX26" s="647"/>
      <c r="AY26" s="647"/>
      <c r="AZ26" s="647"/>
      <c r="BA26" s="647"/>
      <c r="BB26" s="647"/>
      <c r="BC26" s="647"/>
      <c r="BD26" s="647"/>
      <c r="BE26" s="647"/>
      <c r="BF26" s="648"/>
      <c r="BG26" s="634" t="s">
        <v>230</v>
      </c>
      <c r="BH26" s="635"/>
      <c r="BI26" s="635"/>
      <c r="BJ26" s="635"/>
      <c r="BK26" s="635"/>
      <c r="BL26" s="635"/>
      <c r="BM26" s="635"/>
      <c r="BN26" s="636"/>
      <c r="BO26" s="637" t="s">
        <v>221</v>
      </c>
      <c r="BP26" s="637"/>
      <c r="BQ26" s="637"/>
      <c r="BR26" s="637"/>
      <c r="BS26" s="643" t="s">
        <v>230</v>
      </c>
      <c r="BT26" s="635"/>
      <c r="BU26" s="635"/>
      <c r="BV26" s="635"/>
      <c r="BW26" s="635"/>
      <c r="BX26" s="635"/>
      <c r="BY26" s="635"/>
      <c r="BZ26" s="635"/>
      <c r="CA26" s="635"/>
      <c r="CB26" s="644"/>
      <c r="CD26" s="631" t="s">
        <v>291</v>
      </c>
      <c r="CE26" s="632"/>
      <c r="CF26" s="632"/>
      <c r="CG26" s="632"/>
      <c r="CH26" s="632"/>
      <c r="CI26" s="632"/>
      <c r="CJ26" s="632"/>
      <c r="CK26" s="632"/>
      <c r="CL26" s="632"/>
      <c r="CM26" s="632"/>
      <c r="CN26" s="632"/>
      <c r="CO26" s="632"/>
      <c r="CP26" s="632"/>
      <c r="CQ26" s="633"/>
      <c r="CR26" s="634">
        <v>525472</v>
      </c>
      <c r="CS26" s="635"/>
      <c r="CT26" s="635"/>
      <c r="CU26" s="635"/>
      <c r="CV26" s="635"/>
      <c r="CW26" s="635"/>
      <c r="CX26" s="635"/>
      <c r="CY26" s="636"/>
      <c r="CZ26" s="639">
        <v>6.8</v>
      </c>
      <c r="DA26" s="662"/>
      <c r="DB26" s="662"/>
      <c r="DC26" s="666"/>
      <c r="DD26" s="643">
        <v>494688</v>
      </c>
      <c r="DE26" s="635"/>
      <c r="DF26" s="635"/>
      <c r="DG26" s="635"/>
      <c r="DH26" s="635"/>
      <c r="DI26" s="635"/>
      <c r="DJ26" s="635"/>
      <c r="DK26" s="636"/>
      <c r="DL26" s="643" t="s">
        <v>221</v>
      </c>
      <c r="DM26" s="635"/>
      <c r="DN26" s="635"/>
      <c r="DO26" s="635"/>
      <c r="DP26" s="635"/>
      <c r="DQ26" s="635"/>
      <c r="DR26" s="635"/>
      <c r="DS26" s="635"/>
      <c r="DT26" s="635"/>
      <c r="DU26" s="635"/>
      <c r="DV26" s="636"/>
      <c r="DW26" s="639" t="s">
        <v>230</v>
      </c>
      <c r="DX26" s="662"/>
      <c r="DY26" s="662"/>
      <c r="DZ26" s="662"/>
      <c r="EA26" s="662"/>
      <c r="EB26" s="662"/>
      <c r="EC26" s="663"/>
    </row>
    <row r="27" spans="2:133" ht="11.25" customHeight="1" x14ac:dyDescent="0.15">
      <c r="B27" s="631" t="s">
        <v>292</v>
      </c>
      <c r="C27" s="632"/>
      <c r="D27" s="632"/>
      <c r="E27" s="632"/>
      <c r="F27" s="632"/>
      <c r="G27" s="632"/>
      <c r="H27" s="632"/>
      <c r="I27" s="632"/>
      <c r="J27" s="632"/>
      <c r="K27" s="632"/>
      <c r="L27" s="632"/>
      <c r="M27" s="632"/>
      <c r="N27" s="632"/>
      <c r="O27" s="632"/>
      <c r="P27" s="632"/>
      <c r="Q27" s="633"/>
      <c r="R27" s="634">
        <v>584</v>
      </c>
      <c r="S27" s="635"/>
      <c r="T27" s="635"/>
      <c r="U27" s="635"/>
      <c r="V27" s="635"/>
      <c r="W27" s="635"/>
      <c r="X27" s="635"/>
      <c r="Y27" s="636"/>
      <c r="Z27" s="637">
        <v>0</v>
      </c>
      <c r="AA27" s="637"/>
      <c r="AB27" s="637"/>
      <c r="AC27" s="637"/>
      <c r="AD27" s="638">
        <v>584</v>
      </c>
      <c r="AE27" s="638"/>
      <c r="AF27" s="638"/>
      <c r="AG27" s="638"/>
      <c r="AH27" s="638"/>
      <c r="AI27" s="638"/>
      <c r="AJ27" s="638"/>
      <c r="AK27" s="638"/>
      <c r="AL27" s="639">
        <v>0</v>
      </c>
      <c r="AM27" s="640"/>
      <c r="AN27" s="640"/>
      <c r="AO27" s="641"/>
      <c r="AP27" s="631" t="s">
        <v>293</v>
      </c>
      <c r="AQ27" s="632"/>
      <c r="AR27" s="632"/>
      <c r="AS27" s="632"/>
      <c r="AT27" s="632"/>
      <c r="AU27" s="632"/>
      <c r="AV27" s="632"/>
      <c r="AW27" s="632"/>
      <c r="AX27" s="632"/>
      <c r="AY27" s="632"/>
      <c r="AZ27" s="632"/>
      <c r="BA27" s="632"/>
      <c r="BB27" s="632"/>
      <c r="BC27" s="632"/>
      <c r="BD27" s="632"/>
      <c r="BE27" s="632"/>
      <c r="BF27" s="633"/>
      <c r="BG27" s="634">
        <v>580200</v>
      </c>
      <c r="BH27" s="635"/>
      <c r="BI27" s="635"/>
      <c r="BJ27" s="635"/>
      <c r="BK27" s="635"/>
      <c r="BL27" s="635"/>
      <c r="BM27" s="635"/>
      <c r="BN27" s="636"/>
      <c r="BO27" s="637">
        <v>100</v>
      </c>
      <c r="BP27" s="637"/>
      <c r="BQ27" s="637"/>
      <c r="BR27" s="637"/>
      <c r="BS27" s="643" t="s">
        <v>221</v>
      </c>
      <c r="BT27" s="635"/>
      <c r="BU27" s="635"/>
      <c r="BV27" s="635"/>
      <c r="BW27" s="635"/>
      <c r="BX27" s="635"/>
      <c r="BY27" s="635"/>
      <c r="BZ27" s="635"/>
      <c r="CA27" s="635"/>
      <c r="CB27" s="644"/>
      <c r="CD27" s="631" t="s">
        <v>294</v>
      </c>
      <c r="CE27" s="632"/>
      <c r="CF27" s="632"/>
      <c r="CG27" s="632"/>
      <c r="CH27" s="632"/>
      <c r="CI27" s="632"/>
      <c r="CJ27" s="632"/>
      <c r="CK27" s="632"/>
      <c r="CL27" s="632"/>
      <c r="CM27" s="632"/>
      <c r="CN27" s="632"/>
      <c r="CO27" s="632"/>
      <c r="CP27" s="632"/>
      <c r="CQ27" s="633"/>
      <c r="CR27" s="634">
        <v>884777</v>
      </c>
      <c r="CS27" s="664"/>
      <c r="CT27" s="664"/>
      <c r="CU27" s="664"/>
      <c r="CV27" s="664"/>
      <c r="CW27" s="664"/>
      <c r="CX27" s="664"/>
      <c r="CY27" s="665"/>
      <c r="CZ27" s="639">
        <v>11.4</v>
      </c>
      <c r="DA27" s="662"/>
      <c r="DB27" s="662"/>
      <c r="DC27" s="666"/>
      <c r="DD27" s="643">
        <v>290233</v>
      </c>
      <c r="DE27" s="664"/>
      <c r="DF27" s="664"/>
      <c r="DG27" s="664"/>
      <c r="DH27" s="664"/>
      <c r="DI27" s="664"/>
      <c r="DJ27" s="664"/>
      <c r="DK27" s="665"/>
      <c r="DL27" s="643">
        <v>281853</v>
      </c>
      <c r="DM27" s="664"/>
      <c r="DN27" s="664"/>
      <c r="DO27" s="664"/>
      <c r="DP27" s="664"/>
      <c r="DQ27" s="664"/>
      <c r="DR27" s="664"/>
      <c r="DS27" s="664"/>
      <c r="DT27" s="664"/>
      <c r="DU27" s="664"/>
      <c r="DV27" s="665"/>
      <c r="DW27" s="639">
        <v>7</v>
      </c>
      <c r="DX27" s="662"/>
      <c r="DY27" s="662"/>
      <c r="DZ27" s="662"/>
      <c r="EA27" s="662"/>
      <c r="EB27" s="662"/>
      <c r="EC27" s="663"/>
    </row>
    <row r="28" spans="2:133" ht="11.25" customHeight="1" x14ac:dyDescent="0.15">
      <c r="B28" s="631" t="s">
        <v>295</v>
      </c>
      <c r="C28" s="632"/>
      <c r="D28" s="632"/>
      <c r="E28" s="632"/>
      <c r="F28" s="632"/>
      <c r="G28" s="632"/>
      <c r="H28" s="632"/>
      <c r="I28" s="632"/>
      <c r="J28" s="632"/>
      <c r="K28" s="632"/>
      <c r="L28" s="632"/>
      <c r="M28" s="632"/>
      <c r="N28" s="632"/>
      <c r="O28" s="632"/>
      <c r="P28" s="632"/>
      <c r="Q28" s="633"/>
      <c r="R28" s="634">
        <v>35320</v>
      </c>
      <c r="S28" s="635"/>
      <c r="T28" s="635"/>
      <c r="U28" s="635"/>
      <c r="V28" s="635"/>
      <c r="W28" s="635"/>
      <c r="X28" s="635"/>
      <c r="Y28" s="636"/>
      <c r="Z28" s="637">
        <v>0.4</v>
      </c>
      <c r="AA28" s="637"/>
      <c r="AB28" s="637"/>
      <c r="AC28" s="637"/>
      <c r="AD28" s="638" t="s">
        <v>221</v>
      </c>
      <c r="AE28" s="638"/>
      <c r="AF28" s="638"/>
      <c r="AG28" s="638"/>
      <c r="AH28" s="638"/>
      <c r="AI28" s="638"/>
      <c r="AJ28" s="638"/>
      <c r="AK28" s="638"/>
      <c r="AL28" s="639" t="s">
        <v>230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296</v>
      </c>
      <c r="CE28" s="632"/>
      <c r="CF28" s="632"/>
      <c r="CG28" s="632"/>
      <c r="CH28" s="632"/>
      <c r="CI28" s="632"/>
      <c r="CJ28" s="632"/>
      <c r="CK28" s="632"/>
      <c r="CL28" s="632"/>
      <c r="CM28" s="632"/>
      <c r="CN28" s="632"/>
      <c r="CO28" s="632"/>
      <c r="CP28" s="632"/>
      <c r="CQ28" s="633"/>
      <c r="CR28" s="634">
        <v>942960</v>
      </c>
      <c r="CS28" s="635"/>
      <c r="CT28" s="635"/>
      <c r="CU28" s="635"/>
      <c r="CV28" s="635"/>
      <c r="CW28" s="635"/>
      <c r="CX28" s="635"/>
      <c r="CY28" s="636"/>
      <c r="CZ28" s="639">
        <v>12.1</v>
      </c>
      <c r="DA28" s="662"/>
      <c r="DB28" s="662"/>
      <c r="DC28" s="666"/>
      <c r="DD28" s="643">
        <v>907784</v>
      </c>
      <c r="DE28" s="635"/>
      <c r="DF28" s="635"/>
      <c r="DG28" s="635"/>
      <c r="DH28" s="635"/>
      <c r="DI28" s="635"/>
      <c r="DJ28" s="635"/>
      <c r="DK28" s="636"/>
      <c r="DL28" s="643">
        <v>782784</v>
      </c>
      <c r="DM28" s="635"/>
      <c r="DN28" s="635"/>
      <c r="DO28" s="635"/>
      <c r="DP28" s="635"/>
      <c r="DQ28" s="635"/>
      <c r="DR28" s="635"/>
      <c r="DS28" s="635"/>
      <c r="DT28" s="635"/>
      <c r="DU28" s="635"/>
      <c r="DV28" s="636"/>
      <c r="DW28" s="639">
        <v>19.600000000000001</v>
      </c>
      <c r="DX28" s="662"/>
      <c r="DY28" s="662"/>
      <c r="DZ28" s="662"/>
      <c r="EA28" s="662"/>
      <c r="EB28" s="662"/>
      <c r="EC28" s="663"/>
    </row>
    <row r="29" spans="2:133" ht="11.25" customHeight="1" x14ac:dyDescent="0.15">
      <c r="B29" s="631" t="s">
        <v>297</v>
      </c>
      <c r="C29" s="632"/>
      <c r="D29" s="632"/>
      <c r="E29" s="632"/>
      <c r="F29" s="632"/>
      <c r="G29" s="632"/>
      <c r="H29" s="632"/>
      <c r="I29" s="632"/>
      <c r="J29" s="632"/>
      <c r="K29" s="632"/>
      <c r="L29" s="632"/>
      <c r="M29" s="632"/>
      <c r="N29" s="632"/>
      <c r="O29" s="632"/>
      <c r="P29" s="632"/>
      <c r="Q29" s="633"/>
      <c r="R29" s="634">
        <v>76598</v>
      </c>
      <c r="S29" s="635"/>
      <c r="T29" s="635"/>
      <c r="U29" s="635"/>
      <c r="V29" s="635"/>
      <c r="W29" s="635"/>
      <c r="X29" s="635"/>
      <c r="Y29" s="636"/>
      <c r="Z29" s="637">
        <v>1</v>
      </c>
      <c r="AA29" s="637"/>
      <c r="AB29" s="637"/>
      <c r="AC29" s="637"/>
      <c r="AD29" s="638">
        <v>16236</v>
      </c>
      <c r="AE29" s="638"/>
      <c r="AF29" s="638"/>
      <c r="AG29" s="638"/>
      <c r="AH29" s="638"/>
      <c r="AI29" s="638"/>
      <c r="AJ29" s="638"/>
      <c r="AK29" s="638"/>
      <c r="AL29" s="639">
        <v>0.4</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298</v>
      </c>
      <c r="CE29" s="668"/>
      <c r="CF29" s="631" t="s">
        <v>299</v>
      </c>
      <c r="CG29" s="632"/>
      <c r="CH29" s="632"/>
      <c r="CI29" s="632"/>
      <c r="CJ29" s="632"/>
      <c r="CK29" s="632"/>
      <c r="CL29" s="632"/>
      <c r="CM29" s="632"/>
      <c r="CN29" s="632"/>
      <c r="CO29" s="632"/>
      <c r="CP29" s="632"/>
      <c r="CQ29" s="633"/>
      <c r="CR29" s="634">
        <v>942899</v>
      </c>
      <c r="CS29" s="664"/>
      <c r="CT29" s="664"/>
      <c r="CU29" s="664"/>
      <c r="CV29" s="664"/>
      <c r="CW29" s="664"/>
      <c r="CX29" s="664"/>
      <c r="CY29" s="665"/>
      <c r="CZ29" s="639">
        <v>12.1</v>
      </c>
      <c r="DA29" s="662"/>
      <c r="DB29" s="662"/>
      <c r="DC29" s="666"/>
      <c r="DD29" s="643">
        <v>907723</v>
      </c>
      <c r="DE29" s="664"/>
      <c r="DF29" s="664"/>
      <c r="DG29" s="664"/>
      <c r="DH29" s="664"/>
      <c r="DI29" s="664"/>
      <c r="DJ29" s="664"/>
      <c r="DK29" s="665"/>
      <c r="DL29" s="643">
        <v>782723</v>
      </c>
      <c r="DM29" s="664"/>
      <c r="DN29" s="664"/>
      <c r="DO29" s="664"/>
      <c r="DP29" s="664"/>
      <c r="DQ29" s="664"/>
      <c r="DR29" s="664"/>
      <c r="DS29" s="664"/>
      <c r="DT29" s="664"/>
      <c r="DU29" s="664"/>
      <c r="DV29" s="665"/>
      <c r="DW29" s="639">
        <v>19.600000000000001</v>
      </c>
      <c r="DX29" s="662"/>
      <c r="DY29" s="662"/>
      <c r="DZ29" s="662"/>
      <c r="EA29" s="662"/>
      <c r="EB29" s="662"/>
      <c r="EC29" s="663"/>
    </row>
    <row r="30" spans="2:133" ht="11.25" customHeight="1" x14ac:dyDescent="0.15">
      <c r="B30" s="631" t="s">
        <v>300</v>
      </c>
      <c r="C30" s="632"/>
      <c r="D30" s="632"/>
      <c r="E30" s="632"/>
      <c r="F30" s="632"/>
      <c r="G30" s="632"/>
      <c r="H30" s="632"/>
      <c r="I30" s="632"/>
      <c r="J30" s="632"/>
      <c r="K30" s="632"/>
      <c r="L30" s="632"/>
      <c r="M30" s="632"/>
      <c r="N30" s="632"/>
      <c r="O30" s="632"/>
      <c r="P30" s="632"/>
      <c r="Q30" s="633"/>
      <c r="R30" s="634">
        <v>17045</v>
      </c>
      <c r="S30" s="635"/>
      <c r="T30" s="635"/>
      <c r="U30" s="635"/>
      <c r="V30" s="635"/>
      <c r="W30" s="635"/>
      <c r="X30" s="635"/>
      <c r="Y30" s="636"/>
      <c r="Z30" s="637">
        <v>0.2</v>
      </c>
      <c r="AA30" s="637"/>
      <c r="AB30" s="637"/>
      <c r="AC30" s="637"/>
      <c r="AD30" s="638" t="s">
        <v>230</v>
      </c>
      <c r="AE30" s="638"/>
      <c r="AF30" s="638"/>
      <c r="AG30" s="638"/>
      <c r="AH30" s="638"/>
      <c r="AI30" s="638"/>
      <c r="AJ30" s="638"/>
      <c r="AK30" s="638"/>
      <c r="AL30" s="639" t="s">
        <v>221</v>
      </c>
      <c r="AM30" s="640"/>
      <c r="AN30" s="640"/>
      <c r="AO30" s="641"/>
      <c r="AP30" s="616" t="s">
        <v>215</v>
      </c>
      <c r="AQ30" s="617"/>
      <c r="AR30" s="617"/>
      <c r="AS30" s="617"/>
      <c r="AT30" s="617"/>
      <c r="AU30" s="617"/>
      <c r="AV30" s="617"/>
      <c r="AW30" s="617"/>
      <c r="AX30" s="617"/>
      <c r="AY30" s="617"/>
      <c r="AZ30" s="617"/>
      <c r="BA30" s="617"/>
      <c r="BB30" s="617"/>
      <c r="BC30" s="617"/>
      <c r="BD30" s="617"/>
      <c r="BE30" s="617"/>
      <c r="BF30" s="618"/>
      <c r="BG30" s="616" t="s">
        <v>301</v>
      </c>
      <c r="BH30" s="673"/>
      <c r="BI30" s="673"/>
      <c r="BJ30" s="673"/>
      <c r="BK30" s="673"/>
      <c r="BL30" s="673"/>
      <c r="BM30" s="673"/>
      <c r="BN30" s="673"/>
      <c r="BO30" s="673"/>
      <c r="BP30" s="673"/>
      <c r="BQ30" s="674"/>
      <c r="BR30" s="616" t="s">
        <v>302</v>
      </c>
      <c r="BS30" s="673"/>
      <c r="BT30" s="673"/>
      <c r="BU30" s="673"/>
      <c r="BV30" s="673"/>
      <c r="BW30" s="673"/>
      <c r="BX30" s="673"/>
      <c r="BY30" s="673"/>
      <c r="BZ30" s="673"/>
      <c r="CA30" s="673"/>
      <c r="CB30" s="674"/>
      <c r="CD30" s="669"/>
      <c r="CE30" s="670"/>
      <c r="CF30" s="631" t="s">
        <v>303</v>
      </c>
      <c r="CG30" s="632"/>
      <c r="CH30" s="632"/>
      <c r="CI30" s="632"/>
      <c r="CJ30" s="632"/>
      <c r="CK30" s="632"/>
      <c r="CL30" s="632"/>
      <c r="CM30" s="632"/>
      <c r="CN30" s="632"/>
      <c r="CO30" s="632"/>
      <c r="CP30" s="632"/>
      <c r="CQ30" s="633"/>
      <c r="CR30" s="634">
        <v>907566</v>
      </c>
      <c r="CS30" s="635"/>
      <c r="CT30" s="635"/>
      <c r="CU30" s="635"/>
      <c r="CV30" s="635"/>
      <c r="CW30" s="635"/>
      <c r="CX30" s="635"/>
      <c r="CY30" s="636"/>
      <c r="CZ30" s="639">
        <v>11.7</v>
      </c>
      <c r="DA30" s="662"/>
      <c r="DB30" s="662"/>
      <c r="DC30" s="666"/>
      <c r="DD30" s="643">
        <v>876787</v>
      </c>
      <c r="DE30" s="635"/>
      <c r="DF30" s="635"/>
      <c r="DG30" s="635"/>
      <c r="DH30" s="635"/>
      <c r="DI30" s="635"/>
      <c r="DJ30" s="635"/>
      <c r="DK30" s="636"/>
      <c r="DL30" s="643">
        <v>751787</v>
      </c>
      <c r="DM30" s="635"/>
      <c r="DN30" s="635"/>
      <c r="DO30" s="635"/>
      <c r="DP30" s="635"/>
      <c r="DQ30" s="635"/>
      <c r="DR30" s="635"/>
      <c r="DS30" s="635"/>
      <c r="DT30" s="635"/>
      <c r="DU30" s="635"/>
      <c r="DV30" s="636"/>
      <c r="DW30" s="639">
        <v>18.8</v>
      </c>
      <c r="DX30" s="662"/>
      <c r="DY30" s="662"/>
      <c r="DZ30" s="662"/>
      <c r="EA30" s="662"/>
      <c r="EB30" s="662"/>
      <c r="EC30" s="663"/>
    </row>
    <row r="31" spans="2:133" ht="11.25" customHeight="1" x14ac:dyDescent="0.15">
      <c r="B31" s="631" t="s">
        <v>304</v>
      </c>
      <c r="C31" s="632"/>
      <c r="D31" s="632"/>
      <c r="E31" s="632"/>
      <c r="F31" s="632"/>
      <c r="G31" s="632"/>
      <c r="H31" s="632"/>
      <c r="I31" s="632"/>
      <c r="J31" s="632"/>
      <c r="K31" s="632"/>
      <c r="L31" s="632"/>
      <c r="M31" s="632"/>
      <c r="N31" s="632"/>
      <c r="O31" s="632"/>
      <c r="P31" s="632"/>
      <c r="Q31" s="633"/>
      <c r="R31" s="634">
        <v>1630183</v>
      </c>
      <c r="S31" s="635"/>
      <c r="T31" s="635"/>
      <c r="U31" s="635"/>
      <c r="V31" s="635"/>
      <c r="W31" s="635"/>
      <c r="X31" s="635"/>
      <c r="Y31" s="636"/>
      <c r="Z31" s="637">
        <v>20.5</v>
      </c>
      <c r="AA31" s="637"/>
      <c r="AB31" s="637"/>
      <c r="AC31" s="637"/>
      <c r="AD31" s="638" t="s">
        <v>230</v>
      </c>
      <c r="AE31" s="638"/>
      <c r="AF31" s="638"/>
      <c r="AG31" s="638"/>
      <c r="AH31" s="638"/>
      <c r="AI31" s="638"/>
      <c r="AJ31" s="638"/>
      <c r="AK31" s="638"/>
      <c r="AL31" s="639" t="s">
        <v>230</v>
      </c>
      <c r="AM31" s="640"/>
      <c r="AN31" s="640"/>
      <c r="AO31" s="641"/>
      <c r="AP31" s="677" t="s">
        <v>305</v>
      </c>
      <c r="AQ31" s="678"/>
      <c r="AR31" s="678"/>
      <c r="AS31" s="678"/>
      <c r="AT31" s="683" t="s">
        <v>306</v>
      </c>
      <c r="AU31" s="219"/>
      <c r="AV31" s="219"/>
      <c r="AW31" s="219"/>
      <c r="AX31" s="620" t="s">
        <v>182</v>
      </c>
      <c r="AY31" s="621"/>
      <c r="AZ31" s="621"/>
      <c r="BA31" s="621"/>
      <c r="BB31" s="621"/>
      <c r="BC31" s="621"/>
      <c r="BD31" s="621"/>
      <c r="BE31" s="621"/>
      <c r="BF31" s="622"/>
      <c r="BG31" s="690">
        <v>99.2</v>
      </c>
      <c r="BH31" s="675"/>
      <c r="BI31" s="675"/>
      <c r="BJ31" s="675"/>
      <c r="BK31" s="675"/>
      <c r="BL31" s="675"/>
      <c r="BM31" s="629">
        <v>97.3</v>
      </c>
      <c r="BN31" s="675"/>
      <c r="BO31" s="675"/>
      <c r="BP31" s="675"/>
      <c r="BQ31" s="676"/>
      <c r="BR31" s="690">
        <v>99.3</v>
      </c>
      <c r="BS31" s="675"/>
      <c r="BT31" s="675"/>
      <c r="BU31" s="675"/>
      <c r="BV31" s="675"/>
      <c r="BW31" s="675"/>
      <c r="BX31" s="629">
        <v>96.9</v>
      </c>
      <c r="BY31" s="675"/>
      <c r="BZ31" s="675"/>
      <c r="CA31" s="675"/>
      <c r="CB31" s="676"/>
      <c r="CD31" s="669"/>
      <c r="CE31" s="670"/>
      <c r="CF31" s="631" t="s">
        <v>307</v>
      </c>
      <c r="CG31" s="632"/>
      <c r="CH31" s="632"/>
      <c r="CI31" s="632"/>
      <c r="CJ31" s="632"/>
      <c r="CK31" s="632"/>
      <c r="CL31" s="632"/>
      <c r="CM31" s="632"/>
      <c r="CN31" s="632"/>
      <c r="CO31" s="632"/>
      <c r="CP31" s="632"/>
      <c r="CQ31" s="633"/>
      <c r="CR31" s="634">
        <v>35333</v>
      </c>
      <c r="CS31" s="664"/>
      <c r="CT31" s="664"/>
      <c r="CU31" s="664"/>
      <c r="CV31" s="664"/>
      <c r="CW31" s="664"/>
      <c r="CX31" s="664"/>
      <c r="CY31" s="665"/>
      <c r="CZ31" s="639">
        <v>0.5</v>
      </c>
      <c r="DA31" s="662"/>
      <c r="DB31" s="662"/>
      <c r="DC31" s="666"/>
      <c r="DD31" s="643">
        <v>30936</v>
      </c>
      <c r="DE31" s="664"/>
      <c r="DF31" s="664"/>
      <c r="DG31" s="664"/>
      <c r="DH31" s="664"/>
      <c r="DI31" s="664"/>
      <c r="DJ31" s="664"/>
      <c r="DK31" s="665"/>
      <c r="DL31" s="643">
        <v>30936</v>
      </c>
      <c r="DM31" s="664"/>
      <c r="DN31" s="664"/>
      <c r="DO31" s="664"/>
      <c r="DP31" s="664"/>
      <c r="DQ31" s="664"/>
      <c r="DR31" s="664"/>
      <c r="DS31" s="664"/>
      <c r="DT31" s="664"/>
      <c r="DU31" s="664"/>
      <c r="DV31" s="665"/>
      <c r="DW31" s="639">
        <v>0.8</v>
      </c>
      <c r="DX31" s="662"/>
      <c r="DY31" s="662"/>
      <c r="DZ31" s="662"/>
      <c r="EA31" s="662"/>
      <c r="EB31" s="662"/>
      <c r="EC31" s="663"/>
    </row>
    <row r="32" spans="2:133" ht="11.25" customHeight="1" x14ac:dyDescent="0.15">
      <c r="B32" s="686" t="s">
        <v>308</v>
      </c>
      <c r="C32" s="687"/>
      <c r="D32" s="687"/>
      <c r="E32" s="687"/>
      <c r="F32" s="687"/>
      <c r="G32" s="687"/>
      <c r="H32" s="687"/>
      <c r="I32" s="687"/>
      <c r="J32" s="687"/>
      <c r="K32" s="687"/>
      <c r="L32" s="687"/>
      <c r="M32" s="687"/>
      <c r="N32" s="687"/>
      <c r="O32" s="687"/>
      <c r="P32" s="687"/>
      <c r="Q32" s="688"/>
      <c r="R32" s="634" t="s">
        <v>230</v>
      </c>
      <c r="S32" s="635"/>
      <c r="T32" s="635"/>
      <c r="U32" s="635"/>
      <c r="V32" s="635"/>
      <c r="W32" s="635"/>
      <c r="X32" s="635"/>
      <c r="Y32" s="636"/>
      <c r="Z32" s="637" t="s">
        <v>221</v>
      </c>
      <c r="AA32" s="637"/>
      <c r="AB32" s="637"/>
      <c r="AC32" s="637"/>
      <c r="AD32" s="638" t="s">
        <v>230</v>
      </c>
      <c r="AE32" s="638"/>
      <c r="AF32" s="638"/>
      <c r="AG32" s="638"/>
      <c r="AH32" s="638"/>
      <c r="AI32" s="638"/>
      <c r="AJ32" s="638"/>
      <c r="AK32" s="638"/>
      <c r="AL32" s="639" t="s">
        <v>230</v>
      </c>
      <c r="AM32" s="640"/>
      <c r="AN32" s="640"/>
      <c r="AO32" s="641"/>
      <c r="AP32" s="679"/>
      <c r="AQ32" s="680"/>
      <c r="AR32" s="680"/>
      <c r="AS32" s="680"/>
      <c r="AT32" s="684"/>
      <c r="AU32" s="215" t="s">
        <v>309</v>
      </c>
      <c r="AX32" s="631" t="s">
        <v>310</v>
      </c>
      <c r="AY32" s="632"/>
      <c r="AZ32" s="632"/>
      <c r="BA32" s="632"/>
      <c r="BB32" s="632"/>
      <c r="BC32" s="632"/>
      <c r="BD32" s="632"/>
      <c r="BE32" s="632"/>
      <c r="BF32" s="633"/>
      <c r="BG32" s="691">
        <v>99.2</v>
      </c>
      <c r="BH32" s="664"/>
      <c r="BI32" s="664"/>
      <c r="BJ32" s="664"/>
      <c r="BK32" s="664"/>
      <c r="BL32" s="664"/>
      <c r="BM32" s="640">
        <v>97.6</v>
      </c>
      <c r="BN32" s="664"/>
      <c r="BO32" s="664"/>
      <c r="BP32" s="664"/>
      <c r="BQ32" s="689"/>
      <c r="BR32" s="691">
        <v>99.5</v>
      </c>
      <c r="BS32" s="664"/>
      <c r="BT32" s="664"/>
      <c r="BU32" s="664"/>
      <c r="BV32" s="664"/>
      <c r="BW32" s="664"/>
      <c r="BX32" s="640">
        <v>97.3</v>
      </c>
      <c r="BY32" s="664"/>
      <c r="BZ32" s="664"/>
      <c r="CA32" s="664"/>
      <c r="CB32" s="689"/>
      <c r="CD32" s="671"/>
      <c r="CE32" s="672"/>
      <c r="CF32" s="631" t="s">
        <v>311</v>
      </c>
      <c r="CG32" s="632"/>
      <c r="CH32" s="632"/>
      <c r="CI32" s="632"/>
      <c r="CJ32" s="632"/>
      <c r="CK32" s="632"/>
      <c r="CL32" s="632"/>
      <c r="CM32" s="632"/>
      <c r="CN32" s="632"/>
      <c r="CO32" s="632"/>
      <c r="CP32" s="632"/>
      <c r="CQ32" s="633"/>
      <c r="CR32" s="634">
        <v>61</v>
      </c>
      <c r="CS32" s="635"/>
      <c r="CT32" s="635"/>
      <c r="CU32" s="635"/>
      <c r="CV32" s="635"/>
      <c r="CW32" s="635"/>
      <c r="CX32" s="635"/>
      <c r="CY32" s="636"/>
      <c r="CZ32" s="639">
        <v>0</v>
      </c>
      <c r="DA32" s="662"/>
      <c r="DB32" s="662"/>
      <c r="DC32" s="666"/>
      <c r="DD32" s="643">
        <v>61</v>
      </c>
      <c r="DE32" s="635"/>
      <c r="DF32" s="635"/>
      <c r="DG32" s="635"/>
      <c r="DH32" s="635"/>
      <c r="DI32" s="635"/>
      <c r="DJ32" s="635"/>
      <c r="DK32" s="636"/>
      <c r="DL32" s="643">
        <v>61</v>
      </c>
      <c r="DM32" s="635"/>
      <c r="DN32" s="635"/>
      <c r="DO32" s="635"/>
      <c r="DP32" s="635"/>
      <c r="DQ32" s="635"/>
      <c r="DR32" s="635"/>
      <c r="DS32" s="635"/>
      <c r="DT32" s="635"/>
      <c r="DU32" s="635"/>
      <c r="DV32" s="636"/>
      <c r="DW32" s="639">
        <v>0</v>
      </c>
      <c r="DX32" s="662"/>
      <c r="DY32" s="662"/>
      <c r="DZ32" s="662"/>
      <c r="EA32" s="662"/>
      <c r="EB32" s="662"/>
      <c r="EC32" s="663"/>
    </row>
    <row r="33" spans="2:133" ht="11.25" customHeight="1" x14ac:dyDescent="0.15">
      <c r="B33" s="631" t="s">
        <v>312</v>
      </c>
      <c r="C33" s="632"/>
      <c r="D33" s="632"/>
      <c r="E33" s="632"/>
      <c r="F33" s="632"/>
      <c r="G33" s="632"/>
      <c r="H33" s="632"/>
      <c r="I33" s="632"/>
      <c r="J33" s="632"/>
      <c r="K33" s="632"/>
      <c r="L33" s="632"/>
      <c r="M33" s="632"/>
      <c r="N33" s="632"/>
      <c r="O33" s="632"/>
      <c r="P33" s="632"/>
      <c r="Q33" s="633"/>
      <c r="R33" s="634">
        <v>549057</v>
      </c>
      <c r="S33" s="635"/>
      <c r="T33" s="635"/>
      <c r="U33" s="635"/>
      <c r="V33" s="635"/>
      <c r="W33" s="635"/>
      <c r="X33" s="635"/>
      <c r="Y33" s="636"/>
      <c r="Z33" s="637">
        <v>6.9</v>
      </c>
      <c r="AA33" s="637"/>
      <c r="AB33" s="637"/>
      <c r="AC33" s="637"/>
      <c r="AD33" s="638" t="s">
        <v>230</v>
      </c>
      <c r="AE33" s="638"/>
      <c r="AF33" s="638"/>
      <c r="AG33" s="638"/>
      <c r="AH33" s="638"/>
      <c r="AI33" s="638"/>
      <c r="AJ33" s="638"/>
      <c r="AK33" s="638"/>
      <c r="AL33" s="639" t="s">
        <v>230</v>
      </c>
      <c r="AM33" s="640"/>
      <c r="AN33" s="640"/>
      <c r="AO33" s="641"/>
      <c r="AP33" s="681"/>
      <c r="AQ33" s="682"/>
      <c r="AR33" s="682"/>
      <c r="AS33" s="682"/>
      <c r="AT33" s="685"/>
      <c r="AU33" s="220"/>
      <c r="AV33" s="220"/>
      <c r="AW33" s="220"/>
      <c r="AX33" s="652" t="s">
        <v>313</v>
      </c>
      <c r="AY33" s="653"/>
      <c r="AZ33" s="653"/>
      <c r="BA33" s="653"/>
      <c r="BB33" s="653"/>
      <c r="BC33" s="653"/>
      <c r="BD33" s="653"/>
      <c r="BE33" s="653"/>
      <c r="BF33" s="654"/>
      <c r="BG33" s="692">
        <v>99.1</v>
      </c>
      <c r="BH33" s="693"/>
      <c r="BI33" s="693"/>
      <c r="BJ33" s="693"/>
      <c r="BK33" s="693"/>
      <c r="BL33" s="693"/>
      <c r="BM33" s="694">
        <v>96.7</v>
      </c>
      <c r="BN33" s="693"/>
      <c r="BO33" s="693"/>
      <c r="BP33" s="693"/>
      <c r="BQ33" s="695"/>
      <c r="BR33" s="692">
        <v>99.1</v>
      </c>
      <c r="BS33" s="693"/>
      <c r="BT33" s="693"/>
      <c r="BU33" s="693"/>
      <c r="BV33" s="693"/>
      <c r="BW33" s="693"/>
      <c r="BX33" s="694">
        <v>95.8</v>
      </c>
      <c r="BY33" s="693"/>
      <c r="BZ33" s="693"/>
      <c r="CA33" s="693"/>
      <c r="CB33" s="695"/>
      <c r="CD33" s="631" t="s">
        <v>314</v>
      </c>
      <c r="CE33" s="632"/>
      <c r="CF33" s="632"/>
      <c r="CG33" s="632"/>
      <c r="CH33" s="632"/>
      <c r="CI33" s="632"/>
      <c r="CJ33" s="632"/>
      <c r="CK33" s="632"/>
      <c r="CL33" s="632"/>
      <c r="CM33" s="632"/>
      <c r="CN33" s="632"/>
      <c r="CO33" s="632"/>
      <c r="CP33" s="632"/>
      <c r="CQ33" s="633"/>
      <c r="CR33" s="634">
        <v>3788082</v>
      </c>
      <c r="CS33" s="664"/>
      <c r="CT33" s="664"/>
      <c r="CU33" s="664"/>
      <c r="CV33" s="664"/>
      <c r="CW33" s="664"/>
      <c r="CX33" s="664"/>
      <c r="CY33" s="665"/>
      <c r="CZ33" s="639">
        <v>48.7</v>
      </c>
      <c r="DA33" s="662"/>
      <c r="DB33" s="662"/>
      <c r="DC33" s="666"/>
      <c r="DD33" s="643">
        <v>2503691</v>
      </c>
      <c r="DE33" s="664"/>
      <c r="DF33" s="664"/>
      <c r="DG33" s="664"/>
      <c r="DH33" s="664"/>
      <c r="DI33" s="664"/>
      <c r="DJ33" s="664"/>
      <c r="DK33" s="665"/>
      <c r="DL33" s="643">
        <v>1619866</v>
      </c>
      <c r="DM33" s="664"/>
      <c r="DN33" s="664"/>
      <c r="DO33" s="664"/>
      <c r="DP33" s="664"/>
      <c r="DQ33" s="664"/>
      <c r="DR33" s="664"/>
      <c r="DS33" s="664"/>
      <c r="DT33" s="664"/>
      <c r="DU33" s="664"/>
      <c r="DV33" s="665"/>
      <c r="DW33" s="639">
        <v>40.5</v>
      </c>
      <c r="DX33" s="662"/>
      <c r="DY33" s="662"/>
      <c r="DZ33" s="662"/>
      <c r="EA33" s="662"/>
      <c r="EB33" s="662"/>
      <c r="EC33" s="663"/>
    </row>
    <row r="34" spans="2:133" ht="11.25" customHeight="1" x14ac:dyDescent="0.15">
      <c r="B34" s="631" t="s">
        <v>315</v>
      </c>
      <c r="C34" s="632"/>
      <c r="D34" s="632"/>
      <c r="E34" s="632"/>
      <c r="F34" s="632"/>
      <c r="G34" s="632"/>
      <c r="H34" s="632"/>
      <c r="I34" s="632"/>
      <c r="J34" s="632"/>
      <c r="K34" s="632"/>
      <c r="L34" s="632"/>
      <c r="M34" s="632"/>
      <c r="N34" s="632"/>
      <c r="O34" s="632"/>
      <c r="P34" s="632"/>
      <c r="Q34" s="633"/>
      <c r="R34" s="634">
        <v>7414</v>
      </c>
      <c r="S34" s="635"/>
      <c r="T34" s="635"/>
      <c r="U34" s="635"/>
      <c r="V34" s="635"/>
      <c r="W34" s="635"/>
      <c r="X34" s="635"/>
      <c r="Y34" s="636"/>
      <c r="Z34" s="637">
        <v>0.1</v>
      </c>
      <c r="AA34" s="637"/>
      <c r="AB34" s="637"/>
      <c r="AC34" s="637"/>
      <c r="AD34" s="638">
        <v>1655</v>
      </c>
      <c r="AE34" s="638"/>
      <c r="AF34" s="638"/>
      <c r="AG34" s="638"/>
      <c r="AH34" s="638"/>
      <c r="AI34" s="638"/>
      <c r="AJ34" s="638"/>
      <c r="AK34" s="638"/>
      <c r="AL34" s="639">
        <v>0</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316</v>
      </c>
      <c r="CE34" s="632"/>
      <c r="CF34" s="632"/>
      <c r="CG34" s="632"/>
      <c r="CH34" s="632"/>
      <c r="CI34" s="632"/>
      <c r="CJ34" s="632"/>
      <c r="CK34" s="632"/>
      <c r="CL34" s="632"/>
      <c r="CM34" s="632"/>
      <c r="CN34" s="632"/>
      <c r="CO34" s="632"/>
      <c r="CP34" s="632"/>
      <c r="CQ34" s="633"/>
      <c r="CR34" s="634">
        <v>849663</v>
      </c>
      <c r="CS34" s="635"/>
      <c r="CT34" s="635"/>
      <c r="CU34" s="635"/>
      <c r="CV34" s="635"/>
      <c r="CW34" s="635"/>
      <c r="CX34" s="635"/>
      <c r="CY34" s="636"/>
      <c r="CZ34" s="639">
        <v>10.9</v>
      </c>
      <c r="DA34" s="662"/>
      <c r="DB34" s="662"/>
      <c r="DC34" s="666"/>
      <c r="DD34" s="643">
        <v>625886</v>
      </c>
      <c r="DE34" s="635"/>
      <c r="DF34" s="635"/>
      <c r="DG34" s="635"/>
      <c r="DH34" s="635"/>
      <c r="DI34" s="635"/>
      <c r="DJ34" s="635"/>
      <c r="DK34" s="636"/>
      <c r="DL34" s="643">
        <v>496168</v>
      </c>
      <c r="DM34" s="635"/>
      <c r="DN34" s="635"/>
      <c r="DO34" s="635"/>
      <c r="DP34" s="635"/>
      <c r="DQ34" s="635"/>
      <c r="DR34" s="635"/>
      <c r="DS34" s="635"/>
      <c r="DT34" s="635"/>
      <c r="DU34" s="635"/>
      <c r="DV34" s="636"/>
      <c r="DW34" s="639">
        <v>12.4</v>
      </c>
      <c r="DX34" s="662"/>
      <c r="DY34" s="662"/>
      <c r="DZ34" s="662"/>
      <c r="EA34" s="662"/>
      <c r="EB34" s="662"/>
      <c r="EC34" s="663"/>
    </row>
    <row r="35" spans="2:133" ht="11.25" customHeight="1" x14ac:dyDescent="0.15">
      <c r="B35" s="631" t="s">
        <v>317</v>
      </c>
      <c r="C35" s="632"/>
      <c r="D35" s="632"/>
      <c r="E35" s="632"/>
      <c r="F35" s="632"/>
      <c r="G35" s="632"/>
      <c r="H35" s="632"/>
      <c r="I35" s="632"/>
      <c r="J35" s="632"/>
      <c r="K35" s="632"/>
      <c r="L35" s="632"/>
      <c r="M35" s="632"/>
      <c r="N35" s="632"/>
      <c r="O35" s="632"/>
      <c r="P35" s="632"/>
      <c r="Q35" s="633"/>
      <c r="R35" s="634">
        <v>102656</v>
      </c>
      <c r="S35" s="635"/>
      <c r="T35" s="635"/>
      <c r="U35" s="635"/>
      <c r="V35" s="635"/>
      <c r="W35" s="635"/>
      <c r="X35" s="635"/>
      <c r="Y35" s="636"/>
      <c r="Z35" s="637">
        <v>1.3</v>
      </c>
      <c r="AA35" s="637"/>
      <c r="AB35" s="637"/>
      <c r="AC35" s="637"/>
      <c r="AD35" s="638" t="s">
        <v>230</v>
      </c>
      <c r="AE35" s="638"/>
      <c r="AF35" s="638"/>
      <c r="AG35" s="638"/>
      <c r="AH35" s="638"/>
      <c r="AI35" s="638"/>
      <c r="AJ35" s="638"/>
      <c r="AK35" s="638"/>
      <c r="AL35" s="639" t="s">
        <v>230</v>
      </c>
      <c r="AM35" s="640"/>
      <c r="AN35" s="640"/>
      <c r="AO35" s="641"/>
      <c r="AP35" s="223"/>
      <c r="AQ35" s="616" t="s">
        <v>318</v>
      </c>
      <c r="AR35" s="617"/>
      <c r="AS35" s="617"/>
      <c r="AT35" s="617"/>
      <c r="AU35" s="617"/>
      <c r="AV35" s="617"/>
      <c r="AW35" s="617"/>
      <c r="AX35" s="617"/>
      <c r="AY35" s="617"/>
      <c r="AZ35" s="617"/>
      <c r="BA35" s="617"/>
      <c r="BB35" s="617"/>
      <c r="BC35" s="617"/>
      <c r="BD35" s="617"/>
      <c r="BE35" s="617"/>
      <c r="BF35" s="618"/>
      <c r="BG35" s="616" t="s">
        <v>319</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320</v>
      </c>
      <c r="CE35" s="632"/>
      <c r="CF35" s="632"/>
      <c r="CG35" s="632"/>
      <c r="CH35" s="632"/>
      <c r="CI35" s="632"/>
      <c r="CJ35" s="632"/>
      <c r="CK35" s="632"/>
      <c r="CL35" s="632"/>
      <c r="CM35" s="632"/>
      <c r="CN35" s="632"/>
      <c r="CO35" s="632"/>
      <c r="CP35" s="632"/>
      <c r="CQ35" s="633"/>
      <c r="CR35" s="634">
        <v>122229</v>
      </c>
      <c r="CS35" s="664"/>
      <c r="CT35" s="664"/>
      <c r="CU35" s="664"/>
      <c r="CV35" s="664"/>
      <c r="CW35" s="664"/>
      <c r="CX35" s="664"/>
      <c r="CY35" s="665"/>
      <c r="CZ35" s="639">
        <v>1.6</v>
      </c>
      <c r="DA35" s="662"/>
      <c r="DB35" s="662"/>
      <c r="DC35" s="666"/>
      <c r="DD35" s="643">
        <v>86335</v>
      </c>
      <c r="DE35" s="664"/>
      <c r="DF35" s="664"/>
      <c r="DG35" s="664"/>
      <c r="DH35" s="664"/>
      <c r="DI35" s="664"/>
      <c r="DJ35" s="664"/>
      <c r="DK35" s="665"/>
      <c r="DL35" s="643">
        <v>55099</v>
      </c>
      <c r="DM35" s="664"/>
      <c r="DN35" s="664"/>
      <c r="DO35" s="664"/>
      <c r="DP35" s="664"/>
      <c r="DQ35" s="664"/>
      <c r="DR35" s="664"/>
      <c r="DS35" s="664"/>
      <c r="DT35" s="664"/>
      <c r="DU35" s="664"/>
      <c r="DV35" s="665"/>
      <c r="DW35" s="639">
        <v>1.4</v>
      </c>
      <c r="DX35" s="662"/>
      <c r="DY35" s="662"/>
      <c r="DZ35" s="662"/>
      <c r="EA35" s="662"/>
      <c r="EB35" s="662"/>
      <c r="EC35" s="663"/>
    </row>
    <row r="36" spans="2:133" ht="11.25" customHeight="1" x14ac:dyDescent="0.15">
      <c r="B36" s="631" t="s">
        <v>321</v>
      </c>
      <c r="C36" s="632"/>
      <c r="D36" s="632"/>
      <c r="E36" s="632"/>
      <c r="F36" s="632"/>
      <c r="G36" s="632"/>
      <c r="H36" s="632"/>
      <c r="I36" s="632"/>
      <c r="J36" s="632"/>
      <c r="K36" s="632"/>
      <c r="L36" s="632"/>
      <c r="M36" s="632"/>
      <c r="N36" s="632"/>
      <c r="O36" s="632"/>
      <c r="P36" s="632"/>
      <c r="Q36" s="633"/>
      <c r="R36" s="634">
        <v>273847</v>
      </c>
      <c r="S36" s="635"/>
      <c r="T36" s="635"/>
      <c r="U36" s="635"/>
      <c r="V36" s="635"/>
      <c r="W36" s="635"/>
      <c r="X36" s="635"/>
      <c r="Y36" s="636"/>
      <c r="Z36" s="637">
        <v>3.4</v>
      </c>
      <c r="AA36" s="637"/>
      <c r="AB36" s="637"/>
      <c r="AC36" s="637"/>
      <c r="AD36" s="638" t="s">
        <v>221</v>
      </c>
      <c r="AE36" s="638"/>
      <c r="AF36" s="638"/>
      <c r="AG36" s="638"/>
      <c r="AH36" s="638"/>
      <c r="AI36" s="638"/>
      <c r="AJ36" s="638"/>
      <c r="AK36" s="638"/>
      <c r="AL36" s="639" t="s">
        <v>230</v>
      </c>
      <c r="AM36" s="640"/>
      <c r="AN36" s="640"/>
      <c r="AO36" s="641"/>
      <c r="AP36" s="223"/>
      <c r="AQ36" s="696" t="s">
        <v>322</v>
      </c>
      <c r="AR36" s="697"/>
      <c r="AS36" s="697"/>
      <c r="AT36" s="697"/>
      <c r="AU36" s="697"/>
      <c r="AV36" s="697"/>
      <c r="AW36" s="697"/>
      <c r="AX36" s="697"/>
      <c r="AY36" s="698"/>
      <c r="AZ36" s="623">
        <v>822463</v>
      </c>
      <c r="BA36" s="624"/>
      <c r="BB36" s="624"/>
      <c r="BC36" s="624"/>
      <c r="BD36" s="624"/>
      <c r="BE36" s="624"/>
      <c r="BF36" s="699"/>
      <c r="BG36" s="620" t="s">
        <v>323</v>
      </c>
      <c r="BH36" s="621"/>
      <c r="BI36" s="621"/>
      <c r="BJ36" s="621"/>
      <c r="BK36" s="621"/>
      <c r="BL36" s="621"/>
      <c r="BM36" s="621"/>
      <c r="BN36" s="621"/>
      <c r="BO36" s="621"/>
      <c r="BP36" s="621"/>
      <c r="BQ36" s="621"/>
      <c r="BR36" s="621"/>
      <c r="BS36" s="621"/>
      <c r="BT36" s="621"/>
      <c r="BU36" s="622"/>
      <c r="BV36" s="623">
        <v>12499</v>
      </c>
      <c r="BW36" s="624"/>
      <c r="BX36" s="624"/>
      <c r="BY36" s="624"/>
      <c r="BZ36" s="624"/>
      <c r="CA36" s="624"/>
      <c r="CB36" s="699"/>
      <c r="CD36" s="631" t="s">
        <v>324</v>
      </c>
      <c r="CE36" s="632"/>
      <c r="CF36" s="632"/>
      <c r="CG36" s="632"/>
      <c r="CH36" s="632"/>
      <c r="CI36" s="632"/>
      <c r="CJ36" s="632"/>
      <c r="CK36" s="632"/>
      <c r="CL36" s="632"/>
      <c r="CM36" s="632"/>
      <c r="CN36" s="632"/>
      <c r="CO36" s="632"/>
      <c r="CP36" s="632"/>
      <c r="CQ36" s="633"/>
      <c r="CR36" s="634">
        <v>1918514</v>
      </c>
      <c r="CS36" s="635"/>
      <c r="CT36" s="635"/>
      <c r="CU36" s="635"/>
      <c r="CV36" s="635"/>
      <c r="CW36" s="635"/>
      <c r="CX36" s="635"/>
      <c r="CY36" s="636"/>
      <c r="CZ36" s="639">
        <v>24.7</v>
      </c>
      <c r="DA36" s="662"/>
      <c r="DB36" s="662"/>
      <c r="DC36" s="666"/>
      <c r="DD36" s="643">
        <v>1088045</v>
      </c>
      <c r="DE36" s="635"/>
      <c r="DF36" s="635"/>
      <c r="DG36" s="635"/>
      <c r="DH36" s="635"/>
      <c r="DI36" s="635"/>
      <c r="DJ36" s="635"/>
      <c r="DK36" s="636"/>
      <c r="DL36" s="643">
        <v>525610</v>
      </c>
      <c r="DM36" s="635"/>
      <c r="DN36" s="635"/>
      <c r="DO36" s="635"/>
      <c r="DP36" s="635"/>
      <c r="DQ36" s="635"/>
      <c r="DR36" s="635"/>
      <c r="DS36" s="635"/>
      <c r="DT36" s="635"/>
      <c r="DU36" s="635"/>
      <c r="DV36" s="636"/>
      <c r="DW36" s="639">
        <v>13.1</v>
      </c>
      <c r="DX36" s="662"/>
      <c r="DY36" s="662"/>
      <c r="DZ36" s="662"/>
      <c r="EA36" s="662"/>
      <c r="EB36" s="662"/>
      <c r="EC36" s="663"/>
    </row>
    <row r="37" spans="2:133" ht="11.25" customHeight="1" x14ac:dyDescent="0.15">
      <c r="B37" s="631" t="s">
        <v>325</v>
      </c>
      <c r="C37" s="632"/>
      <c r="D37" s="632"/>
      <c r="E37" s="632"/>
      <c r="F37" s="632"/>
      <c r="G37" s="632"/>
      <c r="H37" s="632"/>
      <c r="I37" s="632"/>
      <c r="J37" s="632"/>
      <c r="K37" s="632"/>
      <c r="L37" s="632"/>
      <c r="M37" s="632"/>
      <c r="N37" s="632"/>
      <c r="O37" s="632"/>
      <c r="P37" s="632"/>
      <c r="Q37" s="633"/>
      <c r="R37" s="634">
        <v>178160</v>
      </c>
      <c r="S37" s="635"/>
      <c r="T37" s="635"/>
      <c r="U37" s="635"/>
      <c r="V37" s="635"/>
      <c r="W37" s="635"/>
      <c r="X37" s="635"/>
      <c r="Y37" s="636"/>
      <c r="Z37" s="637">
        <v>2.2000000000000002</v>
      </c>
      <c r="AA37" s="637"/>
      <c r="AB37" s="637"/>
      <c r="AC37" s="637"/>
      <c r="AD37" s="638" t="s">
        <v>221</v>
      </c>
      <c r="AE37" s="638"/>
      <c r="AF37" s="638"/>
      <c r="AG37" s="638"/>
      <c r="AH37" s="638"/>
      <c r="AI37" s="638"/>
      <c r="AJ37" s="638"/>
      <c r="AK37" s="638"/>
      <c r="AL37" s="639" t="s">
        <v>230</v>
      </c>
      <c r="AM37" s="640"/>
      <c r="AN37" s="640"/>
      <c r="AO37" s="641"/>
      <c r="AQ37" s="700" t="s">
        <v>326</v>
      </c>
      <c r="AR37" s="701"/>
      <c r="AS37" s="701"/>
      <c r="AT37" s="701"/>
      <c r="AU37" s="701"/>
      <c r="AV37" s="701"/>
      <c r="AW37" s="701"/>
      <c r="AX37" s="701"/>
      <c r="AY37" s="702"/>
      <c r="AZ37" s="634">
        <v>166714</v>
      </c>
      <c r="BA37" s="635"/>
      <c r="BB37" s="635"/>
      <c r="BC37" s="635"/>
      <c r="BD37" s="664"/>
      <c r="BE37" s="664"/>
      <c r="BF37" s="689"/>
      <c r="BG37" s="631" t="s">
        <v>327</v>
      </c>
      <c r="BH37" s="632"/>
      <c r="BI37" s="632"/>
      <c r="BJ37" s="632"/>
      <c r="BK37" s="632"/>
      <c r="BL37" s="632"/>
      <c r="BM37" s="632"/>
      <c r="BN37" s="632"/>
      <c r="BO37" s="632"/>
      <c r="BP37" s="632"/>
      <c r="BQ37" s="632"/>
      <c r="BR37" s="632"/>
      <c r="BS37" s="632"/>
      <c r="BT37" s="632"/>
      <c r="BU37" s="633"/>
      <c r="BV37" s="634">
        <v>818</v>
      </c>
      <c r="BW37" s="635"/>
      <c r="BX37" s="635"/>
      <c r="BY37" s="635"/>
      <c r="BZ37" s="635"/>
      <c r="CA37" s="635"/>
      <c r="CB37" s="644"/>
      <c r="CD37" s="631" t="s">
        <v>328</v>
      </c>
      <c r="CE37" s="632"/>
      <c r="CF37" s="632"/>
      <c r="CG37" s="632"/>
      <c r="CH37" s="632"/>
      <c r="CI37" s="632"/>
      <c r="CJ37" s="632"/>
      <c r="CK37" s="632"/>
      <c r="CL37" s="632"/>
      <c r="CM37" s="632"/>
      <c r="CN37" s="632"/>
      <c r="CO37" s="632"/>
      <c r="CP37" s="632"/>
      <c r="CQ37" s="633"/>
      <c r="CR37" s="634">
        <v>366786</v>
      </c>
      <c r="CS37" s="664"/>
      <c r="CT37" s="664"/>
      <c r="CU37" s="664"/>
      <c r="CV37" s="664"/>
      <c r="CW37" s="664"/>
      <c r="CX37" s="664"/>
      <c r="CY37" s="665"/>
      <c r="CZ37" s="639">
        <v>4.7</v>
      </c>
      <c r="DA37" s="662"/>
      <c r="DB37" s="662"/>
      <c r="DC37" s="666"/>
      <c r="DD37" s="643">
        <v>316142</v>
      </c>
      <c r="DE37" s="664"/>
      <c r="DF37" s="664"/>
      <c r="DG37" s="664"/>
      <c r="DH37" s="664"/>
      <c r="DI37" s="664"/>
      <c r="DJ37" s="664"/>
      <c r="DK37" s="665"/>
      <c r="DL37" s="643">
        <v>315012</v>
      </c>
      <c r="DM37" s="664"/>
      <c r="DN37" s="664"/>
      <c r="DO37" s="664"/>
      <c r="DP37" s="664"/>
      <c r="DQ37" s="664"/>
      <c r="DR37" s="664"/>
      <c r="DS37" s="664"/>
      <c r="DT37" s="664"/>
      <c r="DU37" s="664"/>
      <c r="DV37" s="665"/>
      <c r="DW37" s="639">
        <v>7.9</v>
      </c>
      <c r="DX37" s="662"/>
      <c r="DY37" s="662"/>
      <c r="DZ37" s="662"/>
      <c r="EA37" s="662"/>
      <c r="EB37" s="662"/>
      <c r="EC37" s="663"/>
    </row>
    <row r="38" spans="2:133" ht="11.25" customHeight="1" x14ac:dyDescent="0.15">
      <c r="B38" s="631" t="s">
        <v>329</v>
      </c>
      <c r="C38" s="632"/>
      <c r="D38" s="632"/>
      <c r="E38" s="632"/>
      <c r="F38" s="632"/>
      <c r="G38" s="632"/>
      <c r="H38" s="632"/>
      <c r="I38" s="632"/>
      <c r="J38" s="632"/>
      <c r="K38" s="632"/>
      <c r="L38" s="632"/>
      <c r="M38" s="632"/>
      <c r="N38" s="632"/>
      <c r="O38" s="632"/>
      <c r="P38" s="632"/>
      <c r="Q38" s="633"/>
      <c r="R38" s="634">
        <v>56497</v>
      </c>
      <c r="S38" s="635"/>
      <c r="T38" s="635"/>
      <c r="U38" s="635"/>
      <c r="V38" s="635"/>
      <c r="W38" s="635"/>
      <c r="X38" s="635"/>
      <c r="Y38" s="636"/>
      <c r="Z38" s="637">
        <v>0.7</v>
      </c>
      <c r="AA38" s="637"/>
      <c r="AB38" s="637"/>
      <c r="AC38" s="637"/>
      <c r="AD38" s="638">
        <v>461</v>
      </c>
      <c r="AE38" s="638"/>
      <c r="AF38" s="638"/>
      <c r="AG38" s="638"/>
      <c r="AH38" s="638"/>
      <c r="AI38" s="638"/>
      <c r="AJ38" s="638"/>
      <c r="AK38" s="638"/>
      <c r="AL38" s="639">
        <v>0</v>
      </c>
      <c r="AM38" s="640"/>
      <c r="AN38" s="640"/>
      <c r="AO38" s="641"/>
      <c r="AQ38" s="700" t="s">
        <v>330</v>
      </c>
      <c r="AR38" s="701"/>
      <c r="AS38" s="701"/>
      <c r="AT38" s="701"/>
      <c r="AU38" s="701"/>
      <c r="AV38" s="701"/>
      <c r="AW38" s="701"/>
      <c r="AX38" s="701"/>
      <c r="AY38" s="702"/>
      <c r="AZ38" s="634">
        <v>161472</v>
      </c>
      <c r="BA38" s="635"/>
      <c r="BB38" s="635"/>
      <c r="BC38" s="635"/>
      <c r="BD38" s="664"/>
      <c r="BE38" s="664"/>
      <c r="BF38" s="689"/>
      <c r="BG38" s="631" t="s">
        <v>331</v>
      </c>
      <c r="BH38" s="632"/>
      <c r="BI38" s="632"/>
      <c r="BJ38" s="632"/>
      <c r="BK38" s="632"/>
      <c r="BL38" s="632"/>
      <c r="BM38" s="632"/>
      <c r="BN38" s="632"/>
      <c r="BO38" s="632"/>
      <c r="BP38" s="632"/>
      <c r="BQ38" s="632"/>
      <c r="BR38" s="632"/>
      <c r="BS38" s="632"/>
      <c r="BT38" s="632"/>
      <c r="BU38" s="633"/>
      <c r="BV38" s="634">
        <v>892</v>
      </c>
      <c r="BW38" s="635"/>
      <c r="BX38" s="635"/>
      <c r="BY38" s="635"/>
      <c r="BZ38" s="635"/>
      <c r="CA38" s="635"/>
      <c r="CB38" s="644"/>
      <c r="CD38" s="631" t="s">
        <v>332</v>
      </c>
      <c r="CE38" s="632"/>
      <c r="CF38" s="632"/>
      <c r="CG38" s="632"/>
      <c r="CH38" s="632"/>
      <c r="CI38" s="632"/>
      <c r="CJ38" s="632"/>
      <c r="CK38" s="632"/>
      <c r="CL38" s="632"/>
      <c r="CM38" s="632"/>
      <c r="CN38" s="632"/>
      <c r="CO38" s="632"/>
      <c r="CP38" s="632"/>
      <c r="CQ38" s="633"/>
      <c r="CR38" s="634">
        <v>660991</v>
      </c>
      <c r="CS38" s="635"/>
      <c r="CT38" s="635"/>
      <c r="CU38" s="635"/>
      <c r="CV38" s="635"/>
      <c r="CW38" s="635"/>
      <c r="CX38" s="635"/>
      <c r="CY38" s="636"/>
      <c r="CZ38" s="639">
        <v>8.5</v>
      </c>
      <c r="DA38" s="662"/>
      <c r="DB38" s="662"/>
      <c r="DC38" s="666"/>
      <c r="DD38" s="643">
        <v>587965</v>
      </c>
      <c r="DE38" s="635"/>
      <c r="DF38" s="635"/>
      <c r="DG38" s="635"/>
      <c r="DH38" s="635"/>
      <c r="DI38" s="635"/>
      <c r="DJ38" s="635"/>
      <c r="DK38" s="636"/>
      <c r="DL38" s="643">
        <v>542989</v>
      </c>
      <c r="DM38" s="635"/>
      <c r="DN38" s="635"/>
      <c r="DO38" s="635"/>
      <c r="DP38" s="635"/>
      <c r="DQ38" s="635"/>
      <c r="DR38" s="635"/>
      <c r="DS38" s="635"/>
      <c r="DT38" s="635"/>
      <c r="DU38" s="635"/>
      <c r="DV38" s="636"/>
      <c r="DW38" s="639">
        <v>13.6</v>
      </c>
      <c r="DX38" s="662"/>
      <c r="DY38" s="662"/>
      <c r="DZ38" s="662"/>
      <c r="EA38" s="662"/>
      <c r="EB38" s="662"/>
      <c r="EC38" s="663"/>
    </row>
    <row r="39" spans="2:133" ht="11.25" customHeight="1" x14ac:dyDescent="0.15">
      <c r="B39" s="631" t="s">
        <v>333</v>
      </c>
      <c r="C39" s="632"/>
      <c r="D39" s="632"/>
      <c r="E39" s="632"/>
      <c r="F39" s="632"/>
      <c r="G39" s="632"/>
      <c r="H39" s="632"/>
      <c r="I39" s="632"/>
      <c r="J39" s="632"/>
      <c r="K39" s="632"/>
      <c r="L39" s="632"/>
      <c r="M39" s="632"/>
      <c r="N39" s="632"/>
      <c r="O39" s="632"/>
      <c r="P39" s="632"/>
      <c r="Q39" s="633"/>
      <c r="R39" s="634">
        <v>794978</v>
      </c>
      <c r="S39" s="635"/>
      <c r="T39" s="635"/>
      <c r="U39" s="635"/>
      <c r="V39" s="635"/>
      <c r="W39" s="635"/>
      <c r="X39" s="635"/>
      <c r="Y39" s="636"/>
      <c r="Z39" s="637">
        <v>10</v>
      </c>
      <c r="AA39" s="637"/>
      <c r="AB39" s="637"/>
      <c r="AC39" s="637"/>
      <c r="AD39" s="638" t="s">
        <v>221</v>
      </c>
      <c r="AE39" s="638"/>
      <c r="AF39" s="638"/>
      <c r="AG39" s="638"/>
      <c r="AH39" s="638"/>
      <c r="AI39" s="638"/>
      <c r="AJ39" s="638"/>
      <c r="AK39" s="638"/>
      <c r="AL39" s="639" t="s">
        <v>230</v>
      </c>
      <c r="AM39" s="640"/>
      <c r="AN39" s="640"/>
      <c r="AO39" s="641"/>
      <c r="AQ39" s="700" t="s">
        <v>334</v>
      </c>
      <c r="AR39" s="701"/>
      <c r="AS39" s="701"/>
      <c r="AT39" s="701"/>
      <c r="AU39" s="701"/>
      <c r="AV39" s="701"/>
      <c r="AW39" s="701"/>
      <c r="AX39" s="701"/>
      <c r="AY39" s="702"/>
      <c r="AZ39" s="634">
        <v>6228</v>
      </c>
      <c r="BA39" s="635"/>
      <c r="BB39" s="635"/>
      <c r="BC39" s="635"/>
      <c r="BD39" s="664"/>
      <c r="BE39" s="664"/>
      <c r="BF39" s="689"/>
      <c r="BG39" s="631" t="s">
        <v>335</v>
      </c>
      <c r="BH39" s="632"/>
      <c r="BI39" s="632"/>
      <c r="BJ39" s="632"/>
      <c r="BK39" s="632"/>
      <c r="BL39" s="632"/>
      <c r="BM39" s="632"/>
      <c r="BN39" s="632"/>
      <c r="BO39" s="632"/>
      <c r="BP39" s="632"/>
      <c r="BQ39" s="632"/>
      <c r="BR39" s="632"/>
      <c r="BS39" s="632"/>
      <c r="BT39" s="632"/>
      <c r="BU39" s="633"/>
      <c r="BV39" s="634">
        <v>1316</v>
      </c>
      <c r="BW39" s="635"/>
      <c r="BX39" s="635"/>
      <c r="BY39" s="635"/>
      <c r="BZ39" s="635"/>
      <c r="CA39" s="635"/>
      <c r="CB39" s="644"/>
      <c r="CD39" s="631" t="s">
        <v>336</v>
      </c>
      <c r="CE39" s="632"/>
      <c r="CF39" s="632"/>
      <c r="CG39" s="632"/>
      <c r="CH39" s="632"/>
      <c r="CI39" s="632"/>
      <c r="CJ39" s="632"/>
      <c r="CK39" s="632"/>
      <c r="CL39" s="632"/>
      <c r="CM39" s="632"/>
      <c r="CN39" s="632"/>
      <c r="CO39" s="632"/>
      <c r="CP39" s="632"/>
      <c r="CQ39" s="633"/>
      <c r="CR39" s="634">
        <v>218590</v>
      </c>
      <c r="CS39" s="664"/>
      <c r="CT39" s="664"/>
      <c r="CU39" s="664"/>
      <c r="CV39" s="664"/>
      <c r="CW39" s="664"/>
      <c r="CX39" s="664"/>
      <c r="CY39" s="665"/>
      <c r="CZ39" s="639">
        <v>2.8</v>
      </c>
      <c r="DA39" s="662"/>
      <c r="DB39" s="662"/>
      <c r="DC39" s="666"/>
      <c r="DD39" s="643">
        <v>115460</v>
      </c>
      <c r="DE39" s="664"/>
      <c r="DF39" s="664"/>
      <c r="DG39" s="664"/>
      <c r="DH39" s="664"/>
      <c r="DI39" s="664"/>
      <c r="DJ39" s="664"/>
      <c r="DK39" s="665"/>
      <c r="DL39" s="643" t="s">
        <v>230</v>
      </c>
      <c r="DM39" s="664"/>
      <c r="DN39" s="664"/>
      <c r="DO39" s="664"/>
      <c r="DP39" s="664"/>
      <c r="DQ39" s="664"/>
      <c r="DR39" s="664"/>
      <c r="DS39" s="664"/>
      <c r="DT39" s="664"/>
      <c r="DU39" s="664"/>
      <c r="DV39" s="665"/>
      <c r="DW39" s="639" t="s">
        <v>221</v>
      </c>
      <c r="DX39" s="662"/>
      <c r="DY39" s="662"/>
      <c r="DZ39" s="662"/>
      <c r="EA39" s="662"/>
      <c r="EB39" s="662"/>
      <c r="EC39" s="663"/>
    </row>
    <row r="40" spans="2:133" ht="11.25" customHeight="1" x14ac:dyDescent="0.15">
      <c r="B40" s="631" t="s">
        <v>337</v>
      </c>
      <c r="C40" s="632"/>
      <c r="D40" s="632"/>
      <c r="E40" s="632"/>
      <c r="F40" s="632"/>
      <c r="G40" s="632"/>
      <c r="H40" s="632"/>
      <c r="I40" s="632"/>
      <c r="J40" s="632"/>
      <c r="K40" s="632"/>
      <c r="L40" s="632"/>
      <c r="M40" s="632"/>
      <c r="N40" s="632"/>
      <c r="O40" s="632"/>
      <c r="P40" s="632"/>
      <c r="Q40" s="633"/>
      <c r="R40" s="634" t="s">
        <v>230</v>
      </c>
      <c r="S40" s="635"/>
      <c r="T40" s="635"/>
      <c r="U40" s="635"/>
      <c r="V40" s="635"/>
      <c r="W40" s="635"/>
      <c r="X40" s="635"/>
      <c r="Y40" s="636"/>
      <c r="Z40" s="637" t="s">
        <v>221</v>
      </c>
      <c r="AA40" s="637"/>
      <c r="AB40" s="637"/>
      <c r="AC40" s="637"/>
      <c r="AD40" s="638" t="s">
        <v>230</v>
      </c>
      <c r="AE40" s="638"/>
      <c r="AF40" s="638"/>
      <c r="AG40" s="638"/>
      <c r="AH40" s="638"/>
      <c r="AI40" s="638"/>
      <c r="AJ40" s="638"/>
      <c r="AK40" s="638"/>
      <c r="AL40" s="639" t="s">
        <v>221</v>
      </c>
      <c r="AM40" s="640"/>
      <c r="AN40" s="640"/>
      <c r="AO40" s="641"/>
      <c r="AQ40" s="700" t="s">
        <v>338</v>
      </c>
      <c r="AR40" s="701"/>
      <c r="AS40" s="701"/>
      <c r="AT40" s="701"/>
      <c r="AU40" s="701"/>
      <c r="AV40" s="701"/>
      <c r="AW40" s="701"/>
      <c r="AX40" s="701"/>
      <c r="AY40" s="702"/>
      <c r="AZ40" s="634" t="s">
        <v>230</v>
      </c>
      <c r="BA40" s="635"/>
      <c r="BB40" s="635"/>
      <c r="BC40" s="635"/>
      <c r="BD40" s="664"/>
      <c r="BE40" s="664"/>
      <c r="BF40" s="689"/>
      <c r="BG40" s="679" t="s">
        <v>339</v>
      </c>
      <c r="BH40" s="680"/>
      <c r="BI40" s="680"/>
      <c r="BJ40" s="680"/>
      <c r="BK40" s="680"/>
      <c r="BL40" s="224"/>
      <c r="BM40" s="632" t="s">
        <v>340</v>
      </c>
      <c r="BN40" s="632"/>
      <c r="BO40" s="632"/>
      <c r="BP40" s="632"/>
      <c r="BQ40" s="632"/>
      <c r="BR40" s="632"/>
      <c r="BS40" s="632"/>
      <c r="BT40" s="632"/>
      <c r="BU40" s="633"/>
      <c r="BV40" s="634">
        <v>79</v>
      </c>
      <c r="BW40" s="635"/>
      <c r="BX40" s="635"/>
      <c r="BY40" s="635"/>
      <c r="BZ40" s="635"/>
      <c r="CA40" s="635"/>
      <c r="CB40" s="644"/>
      <c r="CD40" s="631" t="s">
        <v>341</v>
      </c>
      <c r="CE40" s="632"/>
      <c r="CF40" s="632"/>
      <c r="CG40" s="632"/>
      <c r="CH40" s="632"/>
      <c r="CI40" s="632"/>
      <c r="CJ40" s="632"/>
      <c r="CK40" s="632"/>
      <c r="CL40" s="632"/>
      <c r="CM40" s="632"/>
      <c r="CN40" s="632"/>
      <c r="CO40" s="632"/>
      <c r="CP40" s="632"/>
      <c r="CQ40" s="633"/>
      <c r="CR40" s="634">
        <v>18095</v>
      </c>
      <c r="CS40" s="635"/>
      <c r="CT40" s="635"/>
      <c r="CU40" s="635"/>
      <c r="CV40" s="635"/>
      <c r="CW40" s="635"/>
      <c r="CX40" s="635"/>
      <c r="CY40" s="636"/>
      <c r="CZ40" s="639">
        <v>0.2</v>
      </c>
      <c r="DA40" s="662"/>
      <c r="DB40" s="662"/>
      <c r="DC40" s="666"/>
      <c r="DD40" s="643" t="s">
        <v>230</v>
      </c>
      <c r="DE40" s="635"/>
      <c r="DF40" s="635"/>
      <c r="DG40" s="635"/>
      <c r="DH40" s="635"/>
      <c r="DI40" s="635"/>
      <c r="DJ40" s="635"/>
      <c r="DK40" s="636"/>
      <c r="DL40" s="643" t="s">
        <v>221</v>
      </c>
      <c r="DM40" s="635"/>
      <c r="DN40" s="635"/>
      <c r="DO40" s="635"/>
      <c r="DP40" s="635"/>
      <c r="DQ40" s="635"/>
      <c r="DR40" s="635"/>
      <c r="DS40" s="635"/>
      <c r="DT40" s="635"/>
      <c r="DU40" s="635"/>
      <c r="DV40" s="636"/>
      <c r="DW40" s="639" t="s">
        <v>230</v>
      </c>
      <c r="DX40" s="662"/>
      <c r="DY40" s="662"/>
      <c r="DZ40" s="662"/>
      <c r="EA40" s="662"/>
      <c r="EB40" s="662"/>
      <c r="EC40" s="663"/>
    </row>
    <row r="41" spans="2:133" ht="11.25" customHeight="1" x14ac:dyDescent="0.15">
      <c r="B41" s="631" t="s">
        <v>342</v>
      </c>
      <c r="C41" s="632"/>
      <c r="D41" s="632"/>
      <c r="E41" s="632"/>
      <c r="F41" s="632"/>
      <c r="G41" s="632"/>
      <c r="H41" s="632"/>
      <c r="I41" s="632"/>
      <c r="J41" s="632"/>
      <c r="K41" s="632"/>
      <c r="L41" s="632"/>
      <c r="M41" s="632"/>
      <c r="N41" s="632"/>
      <c r="O41" s="632"/>
      <c r="P41" s="632"/>
      <c r="Q41" s="633"/>
      <c r="R41" s="634" t="s">
        <v>221</v>
      </c>
      <c r="S41" s="635"/>
      <c r="T41" s="635"/>
      <c r="U41" s="635"/>
      <c r="V41" s="635"/>
      <c r="W41" s="635"/>
      <c r="X41" s="635"/>
      <c r="Y41" s="636"/>
      <c r="Z41" s="637" t="s">
        <v>230</v>
      </c>
      <c r="AA41" s="637"/>
      <c r="AB41" s="637"/>
      <c r="AC41" s="637"/>
      <c r="AD41" s="638" t="s">
        <v>230</v>
      </c>
      <c r="AE41" s="638"/>
      <c r="AF41" s="638"/>
      <c r="AG41" s="638"/>
      <c r="AH41" s="638"/>
      <c r="AI41" s="638"/>
      <c r="AJ41" s="638"/>
      <c r="AK41" s="638"/>
      <c r="AL41" s="639" t="s">
        <v>221</v>
      </c>
      <c r="AM41" s="640"/>
      <c r="AN41" s="640"/>
      <c r="AO41" s="641"/>
      <c r="AQ41" s="700" t="s">
        <v>343</v>
      </c>
      <c r="AR41" s="701"/>
      <c r="AS41" s="701"/>
      <c r="AT41" s="701"/>
      <c r="AU41" s="701"/>
      <c r="AV41" s="701"/>
      <c r="AW41" s="701"/>
      <c r="AX41" s="701"/>
      <c r="AY41" s="702"/>
      <c r="AZ41" s="634">
        <v>84080</v>
      </c>
      <c r="BA41" s="635"/>
      <c r="BB41" s="635"/>
      <c r="BC41" s="635"/>
      <c r="BD41" s="664"/>
      <c r="BE41" s="664"/>
      <c r="BF41" s="689"/>
      <c r="BG41" s="679"/>
      <c r="BH41" s="680"/>
      <c r="BI41" s="680"/>
      <c r="BJ41" s="680"/>
      <c r="BK41" s="680"/>
      <c r="BL41" s="224"/>
      <c r="BM41" s="632" t="s">
        <v>344</v>
      </c>
      <c r="BN41" s="632"/>
      <c r="BO41" s="632"/>
      <c r="BP41" s="632"/>
      <c r="BQ41" s="632"/>
      <c r="BR41" s="632"/>
      <c r="BS41" s="632"/>
      <c r="BT41" s="632"/>
      <c r="BU41" s="633"/>
      <c r="BV41" s="634">
        <v>4</v>
      </c>
      <c r="BW41" s="635"/>
      <c r="BX41" s="635"/>
      <c r="BY41" s="635"/>
      <c r="BZ41" s="635"/>
      <c r="CA41" s="635"/>
      <c r="CB41" s="644"/>
      <c r="CD41" s="631" t="s">
        <v>345</v>
      </c>
      <c r="CE41" s="632"/>
      <c r="CF41" s="632"/>
      <c r="CG41" s="632"/>
      <c r="CH41" s="632"/>
      <c r="CI41" s="632"/>
      <c r="CJ41" s="632"/>
      <c r="CK41" s="632"/>
      <c r="CL41" s="632"/>
      <c r="CM41" s="632"/>
      <c r="CN41" s="632"/>
      <c r="CO41" s="632"/>
      <c r="CP41" s="632"/>
      <c r="CQ41" s="633"/>
      <c r="CR41" s="634" t="s">
        <v>230</v>
      </c>
      <c r="CS41" s="664"/>
      <c r="CT41" s="664"/>
      <c r="CU41" s="664"/>
      <c r="CV41" s="664"/>
      <c r="CW41" s="664"/>
      <c r="CX41" s="664"/>
      <c r="CY41" s="665"/>
      <c r="CZ41" s="639" t="s">
        <v>230</v>
      </c>
      <c r="DA41" s="662"/>
      <c r="DB41" s="662"/>
      <c r="DC41" s="666"/>
      <c r="DD41" s="643" t="s">
        <v>230</v>
      </c>
      <c r="DE41" s="664"/>
      <c r="DF41" s="664"/>
      <c r="DG41" s="664"/>
      <c r="DH41" s="664"/>
      <c r="DI41" s="664"/>
      <c r="DJ41" s="664"/>
      <c r="DK41" s="665"/>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346</v>
      </c>
      <c r="C42" s="632"/>
      <c r="D42" s="632"/>
      <c r="E42" s="632"/>
      <c r="F42" s="632"/>
      <c r="G42" s="632"/>
      <c r="H42" s="632"/>
      <c r="I42" s="632"/>
      <c r="J42" s="632"/>
      <c r="K42" s="632"/>
      <c r="L42" s="632"/>
      <c r="M42" s="632"/>
      <c r="N42" s="632"/>
      <c r="O42" s="632"/>
      <c r="P42" s="632"/>
      <c r="Q42" s="633"/>
      <c r="R42" s="634">
        <v>104482</v>
      </c>
      <c r="S42" s="635"/>
      <c r="T42" s="635"/>
      <c r="U42" s="635"/>
      <c r="V42" s="635"/>
      <c r="W42" s="635"/>
      <c r="X42" s="635"/>
      <c r="Y42" s="636"/>
      <c r="Z42" s="637">
        <v>1.3</v>
      </c>
      <c r="AA42" s="637"/>
      <c r="AB42" s="637"/>
      <c r="AC42" s="637"/>
      <c r="AD42" s="638" t="s">
        <v>221</v>
      </c>
      <c r="AE42" s="638"/>
      <c r="AF42" s="638"/>
      <c r="AG42" s="638"/>
      <c r="AH42" s="638"/>
      <c r="AI42" s="638"/>
      <c r="AJ42" s="638"/>
      <c r="AK42" s="638"/>
      <c r="AL42" s="639" t="s">
        <v>230</v>
      </c>
      <c r="AM42" s="640"/>
      <c r="AN42" s="640"/>
      <c r="AO42" s="641"/>
      <c r="AQ42" s="717" t="s">
        <v>347</v>
      </c>
      <c r="AR42" s="718"/>
      <c r="AS42" s="718"/>
      <c r="AT42" s="718"/>
      <c r="AU42" s="718"/>
      <c r="AV42" s="718"/>
      <c r="AW42" s="718"/>
      <c r="AX42" s="718"/>
      <c r="AY42" s="719"/>
      <c r="AZ42" s="709">
        <v>403969</v>
      </c>
      <c r="BA42" s="710"/>
      <c r="BB42" s="710"/>
      <c r="BC42" s="710"/>
      <c r="BD42" s="693"/>
      <c r="BE42" s="693"/>
      <c r="BF42" s="695"/>
      <c r="BG42" s="681"/>
      <c r="BH42" s="682"/>
      <c r="BI42" s="682"/>
      <c r="BJ42" s="682"/>
      <c r="BK42" s="682"/>
      <c r="BL42" s="225"/>
      <c r="BM42" s="653" t="s">
        <v>348</v>
      </c>
      <c r="BN42" s="653"/>
      <c r="BO42" s="653"/>
      <c r="BP42" s="653"/>
      <c r="BQ42" s="653"/>
      <c r="BR42" s="653"/>
      <c r="BS42" s="653"/>
      <c r="BT42" s="653"/>
      <c r="BU42" s="654"/>
      <c r="BV42" s="709">
        <v>434</v>
      </c>
      <c r="BW42" s="710"/>
      <c r="BX42" s="710"/>
      <c r="BY42" s="710"/>
      <c r="BZ42" s="710"/>
      <c r="CA42" s="710"/>
      <c r="CB42" s="716"/>
      <c r="CD42" s="631" t="s">
        <v>349</v>
      </c>
      <c r="CE42" s="632"/>
      <c r="CF42" s="632"/>
      <c r="CG42" s="632"/>
      <c r="CH42" s="632"/>
      <c r="CI42" s="632"/>
      <c r="CJ42" s="632"/>
      <c r="CK42" s="632"/>
      <c r="CL42" s="632"/>
      <c r="CM42" s="632"/>
      <c r="CN42" s="632"/>
      <c r="CO42" s="632"/>
      <c r="CP42" s="632"/>
      <c r="CQ42" s="633"/>
      <c r="CR42" s="634">
        <v>1087352</v>
      </c>
      <c r="CS42" s="635"/>
      <c r="CT42" s="635"/>
      <c r="CU42" s="635"/>
      <c r="CV42" s="635"/>
      <c r="CW42" s="635"/>
      <c r="CX42" s="635"/>
      <c r="CY42" s="636"/>
      <c r="CZ42" s="639">
        <v>14</v>
      </c>
      <c r="DA42" s="640"/>
      <c r="DB42" s="640"/>
      <c r="DC42" s="646"/>
      <c r="DD42" s="643">
        <v>185101</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350</v>
      </c>
      <c r="C43" s="653"/>
      <c r="D43" s="653"/>
      <c r="E43" s="653"/>
      <c r="F43" s="653"/>
      <c r="G43" s="653"/>
      <c r="H43" s="653"/>
      <c r="I43" s="653"/>
      <c r="J43" s="653"/>
      <c r="K43" s="653"/>
      <c r="L43" s="653"/>
      <c r="M43" s="653"/>
      <c r="N43" s="653"/>
      <c r="O43" s="653"/>
      <c r="P43" s="653"/>
      <c r="Q43" s="654"/>
      <c r="R43" s="709">
        <v>7941178</v>
      </c>
      <c r="S43" s="710"/>
      <c r="T43" s="710"/>
      <c r="U43" s="710"/>
      <c r="V43" s="710"/>
      <c r="W43" s="710"/>
      <c r="X43" s="710"/>
      <c r="Y43" s="711"/>
      <c r="Z43" s="712">
        <v>100</v>
      </c>
      <c r="AA43" s="712"/>
      <c r="AB43" s="712"/>
      <c r="AC43" s="712"/>
      <c r="AD43" s="713">
        <v>3894839</v>
      </c>
      <c r="AE43" s="713"/>
      <c r="AF43" s="713"/>
      <c r="AG43" s="713"/>
      <c r="AH43" s="713"/>
      <c r="AI43" s="713"/>
      <c r="AJ43" s="713"/>
      <c r="AK43" s="713"/>
      <c r="AL43" s="714">
        <v>100</v>
      </c>
      <c r="AM43" s="694"/>
      <c r="AN43" s="694"/>
      <c r="AO43" s="715"/>
      <c r="CD43" s="631" t="s">
        <v>351</v>
      </c>
      <c r="CE43" s="632"/>
      <c r="CF43" s="632"/>
      <c r="CG43" s="632"/>
      <c r="CH43" s="632"/>
      <c r="CI43" s="632"/>
      <c r="CJ43" s="632"/>
      <c r="CK43" s="632"/>
      <c r="CL43" s="632"/>
      <c r="CM43" s="632"/>
      <c r="CN43" s="632"/>
      <c r="CO43" s="632"/>
      <c r="CP43" s="632"/>
      <c r="CQ43" s="633"/>
      <c r="CR43" s="634">
        <v>20802</v>
      </c>
      <c r="CS43" s="664"/>
      <c r="CT43" s="664"/>
      <c r="CU43" s="664"/>
      <c r="CV43" s="664"/>
      <c r="CW43" s="664"/>
      <c r="CX43" s="664"/>
      <c r="CY43" s="665"/>
      <c r="CZ43" s="639">
        <v>0.3</v>
      </c>
      <c r="DA43" s="662"/>
      <c r="DB43" s="662"/>
      <c r="DC43" s="666"/>
      <c r="DD43" s="643">
        <v>20802</v>
      </c>
      <c r="DE43" s="664"/>
      <c r="DF43" s="664"/>
      <c r="DG43" s="664"/>
      <c r="DH43" s="664"/>
      <c r="DI43" s="664"/>
      <c r="DJ43" s="664"/>
      <c r="DK43" s="665"/>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298</v>
      </c>
      <c r="CE44" s="668"/>
      <c r="CF44" s="631" t="s">
        <v>352</v>
      </c>
      <c r="CG44" s="632"/>
      <c r="CH44" s="632"/>
      <c r="CI44" s="632"/>
      <c r="CJ44" s="632"/>
      <c r="CK44" s="632"/>
      <c r="CL44" s="632"/>
      <c r="CM44" s="632"/>
      <c r="CN44" s="632"/>
      <c r="CO44" s="632"/>
      <c r="CP44" s="632"/>
      <c r="CQ44" s="633"/>
      <c r="CR44" s="634">
        <v>1051890</v>
      </c>
      <c r="CS44" s="635"/>
      <c r="CT44" s="635"/>
      <c r="CU44" s="635"/>
      <c r="CV44" s="635"/>
      <c r="CW44" s="635"/>
      <c r="CX44" s="635"/>
      <c r="CY44" s="636"/>
      <c r="CZ44" s="639">
        <v>13.5</v>
      </c>
      <c r="DA44" s="640"/>
      <c r="DB44" s="640"/>
      <c r="DC44" s="646"/>
      <c r="DD44" s="643">
        <v>167739</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353</v>
      </c>
      <c r="CD45" s="669"/>
      <c r="CE45" s="670"/>
      <c r="CF45" s="631" t="s">
        <v>354</v>
      </c>
      <c r="CG45" s="632"/>
      <c r="CH45" s="632"/>
      <c r="CI45" s="632"/>
      <c r="CJ45" s="632"/>
      <c r="CK45" s="632"/>
      <c r="CL45" s="632"/>
      <c r="CM45" s="632"/>
      <c r="CN45" s="632"/>
      <c r="CO45" s="632"/>
      <c r="CP45" s="632"/>
      <c r="CQ45" s="633"/>
      <c r="CR45" s="634">
        <v>521438</v>
      </c>
      <c r="CS45" s="664"/>
      <c r="CT45" s="664"/>
      <c r="CU45" s="664"/>
      <c r="CV45" s="664"/>
      <c r="CW45" s="664"/>
      <c r="CX45" s="664"/>
      <c r="CY45" s="665"/>
      <c r="CZ45" s="639">
        <v>6.7</v>
      </c>
      <c r="DA45" s="662"/>
      <c r="DB45" s="662"/>
      <c r="DC45" s="666"/>
      <c r="DD45" s="643">
        <v>19013</v>
      </c>
      <c r="DE45" s="664"/>
      <c r="DF45" s="664"/>
      <c r="DG45" s="664"/>
      <c r="DH45" s="664"/>
      <c r="DI45" s="664"/>
      <c r="DJ45" s="664"/>
      <c r="DK45" s="665"/>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355</v>
      </c>
      <c r="CD46" s="669"/>
      <c r="CE46" s="670"/>
      <c r="CF46" s="631" t="s">
        <v>356</v>
      </c>
      <c r="CG46" s="632"/>
      <c r="CH46" s="632"/>
      <c r="CI46" s="632"/>
      <c r="CJ46" s="632"/>
      <c r="CK46" s="632"/>
      <c r="CL46" s="632"/>
      <c r="CM46" s="632"/>
      <c r="CN46" s="632"/>
      <c r="CO46" s="632"/>
      <c r="CP46" s="632"/>
      <c r="CQ46" s="633"/>
      <c r="CR46" s="634">
        <v>486929</v>
      </c>
      <c r="CS46" s="635"/>
      <c r="CT46" s="635"/>
      <c r="CU46" s="635"/>
      <c r="CV46" s="635"/>
      <c r="CW46" s="635"/>
      <c r="CX46" s="635"/>
      <c r="CY46" s="636"/>
      <c r="CZ46" s="639">
        <v>6.3</v>
      </c>
      <c r="DA46" s="640"/>
      <c r="DB46" s="640"/>
      <c r="DC46" s="646"/>
      <c r="DD46" s="643">
        <v>147133</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357</v>
      </c>
      <c r="CD47" s="669"/>
      <c r="CE47" s="670"/>
      <c r="CF47" s="631" t="s">
        <v>358</v>
      </c>
      <c r="CG47" s="632"/>
      <c r="CH47" s="632"/>
      <c r="CI47" s="632"/>
      <c r="CJ47" s="632"/>
      <c r="CK47" s="632"/>
      <c r="CL47" s="632"/>
      <c r="CM47" s="632"/>
      <c r="CN47" s="632"/>
      <c r="CO47" s="632"/>
      <c r="CP47" s="632"/>
      <c r="CQ47" s="633"/>
      <c r="CR47" s="634">
        <v>35462</v>
      </c>
      <c r="CS47" s="664"/>
      <c r="CT47" s="664"/>
      <c r="CU47" s="664"/>
      <c r="CV47" s="664"/>
      <c r="CW47" s="664"/>
      <c r="CX47" s="664"/>
      <c r="CY47" s="665"/>
      <c r="CZ47" s="639">
        <v>0.5</v>
      </c>
      <c r="DA47" s="662"/>
      <c r="DB47" s="662"/>
      <c r="DC47" s="666"/>
      <c r="DD47" s="643">
        <v>17362</v>
      </c>
      <c r="DE47" s="664"/>
      <c r="DF47" s="664"/>
      <c r="DG47" s="664"/>
      <c r="DH47" s="664"/>
      <c r="DI47" s="664"/>
      <c r="DJ47" s="664"/>
      <c r="DK47" s="665"/>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359</v>
      </c>
      <c r="CG48" s="632"/>
      <c r="CH48" s="632"/>
      <c r="CI48" s="632"/>
      <c r="CJ48" s="632"/>
      <c r="CK48" s="632"/>
      <c r="CL48" s="632"/>
      <c r="CM48" s="632"/>
      <c r="CN48" s="632"/>
      <c r="CO48" s="632"/>
      <c r="CP48" s="632"/>
      <c r="CQ48" s="633"/>
      <c r="CR48" s="634" t="s">
        <v>221</v>
      </c>
      <c r="CS48" s="635"/>
      <c r="CT48" s="635"/>
      <c r="CU48" s="635"/>
      <c r="CV48" s="635"/>
      <c r="CW48" s="635"/>
      <c r="CX48" s="635"/>
      <c r="CY48" s="636"/>
      <c r="CZ48" s="639" t="s">
        <v>230</v>
      </c>
      <c r="DA48" s="640"/>
      <c r="DB48" s="640"/>
      <c r="DC48" s="646"/>
      <c r="DD48" s="643" t="s">
        <v>221</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360</v>
      </c>
      <c r="CE49" s="653"/>
      <c r="CF49" s="653"/>
      <c r="CG49" s="653"/>
      <c r="CH49" s="653"/>
      <c r="CI49" s="653"/>
      <c r="CJ49" s="653"/>
      <c r="CK49" s="653"/>
      <c r="CL49" s="653"/>
      <c r="CM49" s="653"/>
      <c r="CN49" s="653"/>
      <c r="CO49" s="653"/>
      <c r="CP49" s="653"/>
      <c r="CQ49" s="654"/>
      <c r="CR49" s="709">
        <v>7774509</v>
      </c>
      <c r="CS49" s="693"/>
      <c r="CT49" s="693"/>
      <c r="CU49" s="693"/>
      <c r="CV49" s="693"/>
      <c r="CW49" s="693"/>
      <c r="CX49" s="693"/>
      <c r="CY49" s="720"/>
      <c r="CZ49" s="714">
        <v>100</v>
      </c>
      <c r="DA49" s="721"/>
      <c r="DB49" s="721"/>
      <c r="DC49" s="722"/>
      <c r="DD49" s="723">
        <v>4868105</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s6wc6X2oQF5E8pp2jro/YBiaTScrafP/ZDlWS454At9ebS6/daPxBnE/onES2U0b8rR7Fr876pQEge++/x+80Q==" saltValue="b+Yep3iuP6TwAoOxHPk8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362</v>
      </c>
      <c r="DK2" s="760"/>
      <c r="DL2" s="760"/>
      <c r="DM2" s="760"/>
      <c r="DN2" s="760"/>
      <c r="DO2" s="761"/>
      <c r="DP2" s="229"/>
      <c r="DQ2" s="759" t="s">
        <v>363</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364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365</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366</v>
      </c>
      <c r="B5" s="754"/>
      <c r="C5" s="754"/>
      <c r="D5" s="754"/>
      <c r="E5" s="754"/>
      <c r="F5" s="754"/>
      <c r="G5" s="754"/>
      <c r="H5" s="754"/>
      <c r="I5" s="754"/>
      <c r="J5" s="754"/>
      <c r="K5" s="754"/>
      <c r="L5" s="754"/>
      <c r="M5" s="754"/>
      <c r="N5" s="754"/>
      <c r="O5" s="754"/>
      <c r="P5" s="755"/>
      <c r="Q5" s="730" t="s">
        <v>367</v>
      </c>
      <c r="R5" s="731"/>
      <c r="S5" s="731"/>
      <c r="T5" s="731"/>
      <c r="U5" s="732"/>
      <c r="V5" s="730" t="s">
        <v>368</v>
      </c>
      <c r="W5" s="731"/>
      <c r="X5" s="731"/>
      <c r="Y5" s="731"/>
      <c r="Z5" s="732"/>
      <c r="AA5" s="730" t="s">
        <v>369</v>
      </c>
      <c r="AB5" s="731"/>
      <c r="AC5" s="731"/>
      <c r="AD5" s="731"/>
      <c r="AE5" s="731"/>
      <c r="AF5" s="763" t="s">
        <v>370</v>
      </c>
      <c r="AG5" s="731"/>
      <c r="AH5" s="731"/>
      <c r="AI5" s="731"/>
      <c r="AJ5" s="742"/>
      <c r="AK5" s="731" t="s">
        <v>371</v>
      </c>
      <c r="AL5" s="731"/>
      <c r="AM5" s="731"/>
      <c r="AN5" s="731"/>
      <c r="AO5" s="732"/>
      <c r="AP5" s="730" t="s">
        <v>372</v>
      </c>
      <c r="AQ5" s="731"/>
      <c r="AR5" s="731"/>
      <c r="AS5" s="731"/>
      <c r="AT5" s="732"/>
      <c r="AU5" s="730" t="s">
        <v>373</v>
      </c>
      <c r="AV5" s="731"/>
      <c r="AW5" s="731"/>
      <c r="AX5" s="731"/>
      <c r="AY5" s="742"/>
      <c r="AZ5" s="234"/>
      <c r="BA5" s="234"/>
      <c r="BB5" s="234"/>
      <c r="BC5" s="234"/>
      <c r="BD5" s="234"/>
      <c r="BE5" s="235"/>
      <c r="BF5" s="235"/>
      <c r="BG5" s="235"/>
      <c r="BH5" s="235"/>
      <c r="BI5" s="235"/>
      <c r="BJ5" s="235"/>
      <c r="BK5" s="235"/>
      <c r="BL5" s="235"/>
      <c r="BM5" s="235"/>
      <c r="BN5" s="235"/>
      <c r="BO5" s="235"/>
      <c r="BP5" s="235"/>
      <c r="BQ5" s="753" t="s">
        <v>374</v>
      </c>
      <c r="BR5" s="754"/>
      <c r="BS5" s="754"/>
      <c r="BT5" s="754"/>
      <c r="BU5" s="754"/>
      <c r="BV5" s="754"/>
      <c r="BW5" s="754"/>
      <c r="BX5" s="754"/>
      <c r="BY5" s="754"/>
      <c r="BZ5" s="754"/>
      <c r="CA5" s="754"/>
      <c r="CB5" s="754"/>
      <c r="CC5" s="754"/>
      <c r="CD5" s="754"/>
      <c r="CE5" s="754"/>
      <c r="CF5" s="754"/>
      <c r="CG5" s="755"/>
      <c r="CH5" s="730" t="s">
        <v>375</v>
      </c>
      <c r="CI5" s="731"/>
      <c r="CJ5" s="731"/>
      <c r="CK5" s="731"/>
      <c r="CL5" s="732"/>
      <c r="CM5" s="730" t="s">
        <v>376</v>
      </c>
      <c r="CN5" s="731"/>
      <c r="CO5" s="731"/>
      <c r="CP5" s="731"/>
      <c r="CQ5" s="732"/>
      <c r="CR5" s="730" t="s">
        <v>377</v>
      </c>
      <c r="CS5" s="731"/>
      <c r="CT5" s="731"/>
      <c r="CU5" s="731"/>
      <c r="CV5" s="732"/>
      <c r="CW5" s="730" t="s">
        <v>378</v>
      </c>
      <c r="CX5" s="731"/>
      <c r="CY5" s="731"/>
      <c r="CZ5" s="731"/>
      <c r="DA5" s="732"/>
      <c r="DB5" s="730" t="s">
        <v>379</v>
      </c>
      <c r="DC5" s="731"/>
      <c r="DD5" s="731"/>
      <c r="DE5" s="731"/>
      <c r="DF5" s="732"/>
      <c r="DG5" s="736" t="s">
        <v>380</v>
      </c>
      <c r="DH5" s="737"/>
      <c r="DI5" s="737"/>
      <c r="DJ5" s="737"/>
      <c r="DK5" s="738"/>
      <c r="DL5" s="736" t="s">
        <v>381</v>
      </c>
      <c r="DM5" s="737"/>
      <c r="DN5" s="737"/>
      <c r="DO5" s="737"/>
      <c r="DP5" s="738"/>
      <c r="DQ5" s="730" t="s">
        <v>382</v>
      </c>
      <c r="DR5" s="731"/>
      <c r="DS5" s="731"/>
      <c r="DT5" s="731"/>
      <c r="DU5" s="732"/>
      <c r="DV5" s="730" t="s">
        <v>373</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383</v>
      </c>
      <c r="C7" s="745"/>
      <c r="D7" s="745"/>
      <c r="E7" s="745"/>
      <c r="F7" s="745"/>
      <c r="G7" s="745"/>
      <c r="H7" s="745"/>
      <c r="I7" s="745"/>
      <c r="J7" s="745"/>
      <c r="K7" s="745"/>
      <c r="L7" s="745"/>
      <c r="M7" s="745"/>
      <c r="N7" s="745"/>
      <c r="O7" s="745"/>
      <c r="P7" s="746"/>
      <c r="Q7" s="747">
        <v>7925</v>
      </c>
      <c r="R7" s="748"/>
      <c r="S7" s="748"/>
      <c r="T7" s="748"/>
      <c r="U7" s="748"/>
      <c r="V7" s="748">
        <v>7758</v>
      </c>
      <c r="W7" s="748"/>
      <c r="X7" s="748"/>
      <c r="Y7" s="748"/>
      <c r="Z7" s="748"/>
      <c r="AA7" s="748">
        <v>167</v>
      </c>
      <c r="AB7" s="748"/>
      <c r="AC7" s="748"/>
      <c r="AD7" s="748"/>
      <c r="AE7" s="749"/>
      <c r="AF7" s="750">
        <v>140</v>
      </c>
      <c r="AG7" s="751"/>
      <c r="AH7" s="751"/>
      <c r="AI7" s="751"/>
      <c r="AJ7" s="752"/>
      <c r="AK7" s="787">
        <v>14</v>
      </c>
      <c r="AL7" s="788"/>
      <c r="AM7" s="788"/>
      <c r="AN7" s="788"/>
      <c r="AO7" s="788"/>
      <c r="AP7" s="788">
        <v>8357</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598</v>
      </c>
      <c r="BT7" s="766"/>
      <c r="BU7" s="766"/>
      <c r="BV7" s="766"/>
      <c r="BW7" s="766"/>
      <c r="BX7" s="766"/>
      <c r="BY7" s="766"/>
      <c r="BZ7" s="766"/>
      <c r="CA7" s="766"/>
      <c r="CB7" s="766"/>
      <c r="CC7" s="766"/>
      <c r="CD7" s="766"/>
      <c r="CE7" s="766"/>
      <c r="CF7" s="766"/>
      <c r="CG7" s="791"/>
      <c r="CH7" s="784">
        <v>-16</v>
      </c>
      <c r="CI7" s="785"/>
      <c r="CJ7" s="785"/>
      <c r="CK7" s="785"/>
      <c r="CL7" s="786"/>
      <c r="CM7" s="784">
        <v>-42</v>
      </c>
      <c r="CN7" s="785"/>
      <c r="CO7" s="785"/>
      <c r="CP7" s="785"/>
      <c r="CQ7" s="786"/>
      <c r="CR7" s="784">
        <v>9</v>
      </c>
      <c r="CS7" s="785"/>
      <c r="CT7" s="785"/>
      <c r="CU7" s="785"/>
      <c r="CV7" s="786"/>
      <c r="CW7" s="784">
        <v>0</v>
      </c>
      <c r="CX7" s="785"/>
      <c r="CY7" s="785"/>
      <c r="CZ7" s="785"/>
      <c r="DA7" s="786"/>
      <c r="DB7" s="784" t="s">
        <v>589</v>
      </c>
      <c r="DC7" s="785"/>
      <c r="DD7" s="785"/>
      <c r="DE7" s="785"/>
      <c r="DF7" s="786"/>
      <c r="DG7" s="784" t="s">
        <v>589</v>
      </c>
      <c r="DH7" s="785"/>
      <c r="DI7" s="785"/>
      <c r="DJ7" s="785"/>
      <c r="DK7" s="786"/>
      <c r="DL7" s="784" t="s">
        <v>589</v>
      </c>
      <c r="DM7" s="785"/>
      <c r="DN7" s="785"/>
      <c r="DO7" s="785"/>
      <c r="DP7" s="786"/>
      <c r="DQ7" s="784" t="s">
        <v>589</v>
      </c>
      <c r="DR7" s="785"/>
      <c r="DS7" s="785"/>
      <c r="DT7" s="785"/>
      <c r="DU7" s="786"/>
      <c r="DV7" s="765"/>
      <c r="DW7" s="766"/>
      <c r="DX7" s="766"/>
      <c r="DY7" s="766"/>
      <c r="DZ7" s="767"/>
      <c r="EA7" s="236"/>
    </row>
    <row r="8" spans="1:131" s="237" customFormat="1" ht="26.25" customHeight="1" x14ac:dyDescent="0.15">
      <c r="A8" s="240">
        <v>2</v>
      </c>
      <c r="B8" s="768" t="s">
        <v>384</v>
      </c>
      <c r="C8" s="769"/>
      <c r="D8" s="769"/>
      <c r="E8" s="769"/>
      <c r="F8" s="769"/>
      <c r="G8" s="769"/>
      <c r="H8" s="769"/>
      <c r="I8" s="769"/>
      <c r="J8" s="769"/>
      <c r="K8" s="769"/>
      <c r="L8" s="769"/>
      <c r="M8" s="769"/>
      <c r="N8" s="769"/>
      <c r="O8" s="769"/>
      <c r="P8" s="770"/>
      <c r="Q8" s="771">
        <v>16</v>
      </c>
      <c r="R8" s="772"/>
      <c r="S8" s="772"/>
      <c r="T8" s="772"/>
      <c r="U8" s="772"/>
      <c r="V8" s="772">
        <v>16</v>
      </c>
      <c r="W8" s="772"/>
      <c r="X8" s="772"/>
      <c r="Y8" s="772"/>
      <c r="Z8" s="772"/>
      <c r="AA8" s="772">
        <v>0</v>
      </c>
      <c r="AB8" s="772"/>
      <c r="AC8" s="772"/>
      <c r="AD8" s="772"/>
      <c r="AE8" s="773"/>
      <c r="AF8" s="774" t="s">
        <v>385</v>
      </c>
      <c r="AG8" s="775"/>
      <c r="AH8" s="775"/>
      <c r="AI8" s="775"/>
      <c r="AJ8" s="776"/>
      <c r="AK8" s="777">
        <v>0</v>
      </c>
      <c r="AL8" s="778"/>
      <c r="AM8" s="778"/>
      <c r="AN8" s="778"/>
      <c r="AO8" s="778"/>
      <c r="AP8" s="778" t="s">
        <v>589</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599</v>
      </c>
      <c r="BT8" s="782"/>
      <c r="BU8" s="782"/>
      <c r="BV8" s="782"/>
      <c r="BW8" s="782"/>
      <c r="BX8" s="782"/>
      <c r="BY8" s="782"/>
      <c r="BZ8" s="782"/>
      <c r="CA8" s="782"/>
      <c r="CB8" s="782"/>
      <c r="CC8" s="782"/>
      <c r="CD8" s="782"/>
      <c r="CE8" s="782"/>
      <c r="CF8" s="782"/>
      <c r="CG8" s="783"/>
      <c r="CH8" s="792">
        <v>0</v>
      </c>
      <c r="CI8" s="793"/>
      <c r="CJ8" s="793"/>
      <c r="CK8" s="793"/>
      <c r="CL8" s="794"/>
      <c r="CM8" s="792">
        <v>25</v>
      </c>
      <c r="CN8" s="793"/>
      <c r="CO8" s="793"/>
      <c r="CP8" s="793"/>
      <c r="CQ8" s="794"/>
      <c r="CR8" s="792">
        <v>7</v>
      </c>
      <c r="CS8" s="793"/>
      <c r="CT8" s="793"/>
      <c r="CU8" s="793"/>
      <c r="CV8" s="794"/>
      <c r="CW8" s="792" t="s">
        <v>589</v>
      </c>
      <c r="CX8" s="793"/>
      <c r="CY8" s="793"/>
      <c r="CZ8" s="793"/>
      <c r="DA8" s="794"/>
      <c r="DB8" s="792">
        <v>17</v>
      </c>
      <c r="DC8" s="793"/>
      <c r="DD8" s="793"/>
      <c r="DE8" s="793"/>
      <c r="DF8" s="794"/>
      <c r="DG8" s="792" t="s">
        <v>589</v>
      </c>
      <c r="DH8" s="793"/>
      <c r="DI8" s="793"/>
      <c r="DJ8" s="793"/>
      <c r="DK8" s="794"/>
      <c r="DL8" s="792" t="s">
        <v>589</v>
      </c>
      <c r="DM8" s="793"/>
      <c r="DN8" s="793"/>
      <c r="DO8" s="793"/>
      <c r="DP8" s="794"/>
      <c r="DQ8" s="792" t="s">
        <v>589</v>
      </c>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600</v>
      </c>
      <c r="BT9" s="782"/>
      <c r="BU9" s="782"/>
      <c r="BV9" s="782"/>
      <c r="BW9" s="782"/>
      <c r="BX9" s="782"/>
      <c r="BY9" s="782"/>
      <c r="BZ9" s="782"/>
      <c r="CA9" s="782"/>
      <c r="CB9" s="782"/>
      <c r="CC9" s="782"/>
      <c r="CD9" s="782"/>
      <c r="CE9" s="782"/>
      <c r="CF9" s="782"/>
      <c r="CG9" s="783"/>
      <c r="CH9" s="792">
        <v>6</v>
      </c>
      <c r="CI9" s="793"/>
      <c r="CJ9" s="793"/>
      <c r="CK9" s="793"/>
      <c r="CL9" s="794"/>
      <c r="CM9" s="792">
        <v>139</v>
      </c>
      <c r="CN9" s="793"/>
      <c r="CO9" s="793"/>
      <c r="CP9" s="793"/>
      <c r="CQ9" s="794"/>
      <c r="CR9" s="792">
        <v>30</v>
      </c>
      <c r="CS9" s="793"/>
      <c r="CT9" s="793"/>
      <c r="CU9" s="793"/>
      <c r="CV9" s="794"/>
      <c r="CW9" s="792">
        <v>17</v>
      </c>
      <c r="CX9" s="793"/>
      <c r="CY9" s="793"/>
      <c r="CZ9" s="793"/>
      <c r="DA9" s="794"/>
      <c r="DB9" s="792" t="s">
        <v>589</v>
      </c>
      <c r="DC9" s="793"/>
      <c r="DD9" s="793"/>
      <c r="DE9" s="793"/>
      <c r="DF9" s="794"/>
      <c r="DG9" s="792" t="s">
        <v>589</v>
      </c>
      <c r="DH9" s="793"/>
      <c r="DI9" s="793"/>
      <c r="DJ9" s="793"/>
      <c r="DK9" s="794"/>
      <c r="DL9" s="792" t="s">
        <v>589</v>
      </c>
      <c r="DM9" s="793"/>
      <c r="DN9" s="793"/>
      <c r="DO9" s="793"/>
      <c r="DP9" s="794"/>
      <c r="DQ9" s="792" t="s">
        <v>589</v>
      </c>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386</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387</v>
      </c>
      <c r="B23" s="799" t="s">
        <v>388</v>
      </c>
      <c r="C23" s="800"/>
      <c r="D23" s="800"/>
      <c r="E23" s="800"/>
      <c r="F23" s="800"/>
      <c r="G23" s="800"/>
      <c r="H23" s="800"/>
      <c r="I23" s="800"/>
      <c r="J23" s="800"/>
      <c r="K23" s="800"/>
      <c r="L23" s="800"/>
      <c r="M23" s="800"/>
      <c r="N23" s="800"/>
      <c r="O23" s="800"/>
      <c r="P23" s="801"/>
      <c r="Q23" s="802">
        <v>7941</v>
      </c>
      <c r="R23" s="803"/>
      <c r="S23" s="803"/>
      <c r="T23" s="803"/>
      <c r="U23" s="803"/>
      <c r="V23" s="803">
        <v>7775</v>
      </c>
      <c r="W23" s="803"/>
      <c r="X23" s="803"/>
      <c r="Y23" s="803"/>
      <c r="Z23" s="803"/>
      <c r="AA23" s="803">
        <v>167</v>
      </c>
      <c r="AB23" s="803"/>
      <c r="AC23" s="803"/>
      <c r="AD23" s="803"/>
      <c r="AE23" s="804"/>
      <c r="AF23" s="805">
        <v>140</v>
      </c>
      <c r="AG23" s="803"/>
      <c r="AH23" s="803"/>
      <c r="AI23" s="803"/>
      <c r="AJ23" s="806"/>
      <c r="AK23" s="807"/>
      <c r="AL23" s="808"/>
      <c r="AM23" s="808"/>
      <c r="AN23" s="808"/>
      <c r="AO23" s="808"/>
      <c r="AP23" s="803">
        <v>8357</v>
      </c>
      <c r="AQ23" s="803"/>
      <c r="AR23" s="803"/>
      <c r="AS23" s="803"/>
      <c r="AT23" s="803"/>
      <c r="AU23" s="809"/>
      <c r="AV23" s="809"/>
      <c r="AW23" s="809"/>
      <c r="AX23" s="809"/>
      <c r="AY23" s="810"/>
      <c r="AZ23" s="818" t="s">
        <v>389</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390</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366</v>
      </c>
      <c r="B26" s="754"/>
      <c r="C26" s="754"/>
      <c r="D26" s="754"/>
      <c r="E26" s="754"/>
      <c r="F26" s="754"/>
      <c r="G26" s="754"/>
      <c r="H26" s="754"/>
      <c r="I26" s="754"/>
      <c r="J26" s="754"/>
      <c r="K26" s="754"/>
      <c r="L26" s="754"/>
      <c r="M26" s="754"/>
      <c r="N26" s="754"/>
      <c r="O26" s="754"/>
      <c r="P26" s="755"/>
      <c r="Q26" s="730" t="s">
        <v>392</v>
      </c>
      <c r="R26" s="731"/>
      <c r="S26" s="731"/>
      <c r="T26" s="731"/>
      <c r="U26" s="732"/>
      <c r="V26" s="730" t="s">
        <v>393</v>
      </c>
      <c r="W26" s="731"/>
      <c r="X26" s="731"/>
      <c r="Y26" s="731"/>
      <c r="Z26" s="732"/>
      <c r="AA26" s="730" t="s">
        <v>394</v>
      </c>
      <c r="AB26" s="731"/>
      <c r="AC26" s="731"/>
      <c r="AD26" s="731"/>
      <c r="AE26" s="731"/>
      <c r="AF26" s="821" t="s">
        <v>395</v>
      </c>
      <c r="AG26" s="822"/>
      <c r="AH26" s="822"/>
      <c r="AI26" s="822"/>
      <c r="AJ26" s="823"/>
      <c r="AK26" s="731" t="s">
        <v>396</v>
      </c>
      <c r="AL26" s="731"/>
      <c r="AM26" s="731"/>
      <c r="AN26" s="731"/>
      <c r="AO26" s="732"/>
      <c r="AP26" s="730" t="s">
        <v>397</v>
      </c>
      <c r="AQ26" s="731"/>
      <c r="AR26" s="731"/>
      <c r="AS26" s="731"/>
      <c r="AT26" s="732"/>
      <c r="AU26" s="730" t="s">
        <v>398</v>
      </c>
      <c r="AV26" s="731"/>
      <c r="AW26" s="731"/>
      <c r="AX26" s="731"/>
      <c r="AY26" s="732"/>
      <c r="AZ26" s="730" t="s">
        <v>399</v>
      </c>
      <c r="BA26" s="731"/>
      <c r="BB26" s="731"/>
      <c r="BC26" s="731"/>
      <c r="BD26" s="732"/>
      <c r="BE26" s="730" t="s">
        <v>373</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400</v>
      </c>
      <c r="C28" s="745"/>
      <c r="D28" s="745"/>
      <c r="E28" s="745"/>
      <c r="F28" s="745"/>
      <c r="G28" s="745"/>
      <c r="H28" s="745"/>
      <c r="I28" s="745"/>
      <c r="J28" s="745"/>
      <c r="K28" s="745"/>
      <c r="L28" s="745"/>
      <c r="M28" s="745"/>
      <c r="N28" s="745"/>
      <c r="O28" s="745"/>
      <c r="P28" s="746"/>
      <c r="Q28" s="831">
        <v>854</v>
      </c>
      <c r="R28" s="832"/>
      <c r="S28" s="832"/>
      <c r="T28" s="832"/>
      <c r="U28" s="832"/>
      <c r="V28" s="832">
        <v>842</v>
      </c>
      <c r="W28" s="832"/>
      <c r="X28" s="832"/>
      <c r="Y28" s="832"/>
      <c r="Z28" s="832"/>
      <c r="AA28" s="832">
        <v>12</v>
      </c>
      <c r="AB28" s="832"/>
      <c r="AC28" s="832"/>
      <c r="AD28" s="832"/>
      <c r="AE28" s="833"/>
      <c r="AF28" s="834">
        <v>12</v>
      </c>
      <c r="AG28" s="832"/>
      <c r="AH28" s="832"/>
      <c r="AI28" s="832"/>
      <c r="AJ28" s="835"/>
      <c r="AK28" s="836">
        <v>84</v>
      </c>
      <c r="AL28" s="827"/>
      <c r="AM28" s="827"/>
      <c r="AN28" s="827"/>
      <c r="AO28" s="827"/>
      <c r="AP28" s="827" t="s">
        <v>589</v>
      </c>
      <c r="AQ28" s="827"/>
      <c r="AR28" s="827"/>
      <c r="AS28" s="827"/>
      <c r="AT28" s="827"/>
      <c r="AU28" s="827" t="s">
        <v>589</v>
      </c>
      <c r="AV28" s="827"/>
      <c r="AW28" s="827"/>
      <c r="AX28" s="827"/>
      <c r="AY28" s="827"/>
      <c r="AZ28" s="828" t="s">
        <v>589</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401</v>
      </c>
      <c r="C29" s="769"/>
      <c r="D29" s="769"/>
      <c r="E29" s="769"/>
      <c r="F29" s="769"/>
      <c r="G29" s="769"/>
      <c r="H29" s="769"/>
      <c r="I29" s="769"/>
      <c r="J29" s="769"/>
      <c r="K29" s="769"/>
      <c r="L29" s="769"/>
      <c r="M29" s="769"/>
      <c r="N29" s="769"/>
      <c r="O29" s="769"/>
      <c r="P29" s="770"/>
      <c r="Q29" s="771">
        <v>1182</v>
      </c>
      <c r="R29" s="772"/>
      <c r="S29" s="772"/>
      <c r="T29" s="772"/>
      <c r="U29" s="772"/>
      <c r="V29" s="772">
        <v>1152</v>
      </c>
      <c r="W29" s="772"/>
      <c r="X29" s="772"/>
      <c r="Y29" s="772"/>
      <c r="Z29" s="772"/>
      <c r="AA29" s="772">
        <v>30</v>
      </c>
      <c r="AB29" s="772"/>
      <c r="AC29" s="772"/>
      <c r="AD29" s="772"/>
      <c r="AE29" s="773"/>
      <c r="AF29" s="774">
        <v>30</v>
      </c>
      <c r="AG29" s="775"/>
      <c r="AH29" s="775"/>
      <c r="AI29" s="775"/>
      <c r="AJ29" s="776"/>
      <c r="AK29" s="839">
        <v>216</v>
      </c>
      <c r="AL29" s="840"/>
      <c r="AM29" s="840"/>
      <c r="AN29" s="840"/>
      <c r="AO29" s="840"/>
      <c r="AP29" s="841" t="s">
        <v>520</v>
      </c>
      <c r="AQ29" s="842"/>
      <c r="AR29" s="842"/>
      <c r="AS29" s="842"/>
      <c r="AT29" s="839"/>
      <c r="AU29" s="841" t="s">
        <v>520</v>
      </c>
      <c r="AV29" s="842"/>
      <c r="AW29" s="842"/>
      <c r="AX29" s="842"/>
      <c r="AY29" s="839"/>
      <c r="AZ29" s="843" t="s">
        <v>520</v>
      </c>
      <c r="BA29" s="844"/>
      <c r="BB29" s="844"/>
      <c r="BC29" s="844"/>
      <c r="BD29" s="845"/>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402</v>
      </c>
      <c r="C30" s="769"/>
      <c r="D30" s="769"/>
      <c r="E30" s="769"/>
      <c r="F30" s="769"/>
      <c r="G30" s="769"/>
      <c r="H30" s="769"/>
      <c r="I30" s="769"/>
      <c r="J30" s="769"/>
      <c r="K30" s="769"/>
      <c r="L30" s="769"/>
      <c r="M30" s="769"/>
      <c r="N30" s="769"/>
      <c r="O30" s="769"/>
      <c r="P30" s="770"/>
      <c r="Q30" s="771">
        <v>253</v>
      </c>
      <c r="R30" s="772"/>
      <c r="S30" s="772"/>
      <c r="T30" s="772"/>
      <c r="U30" s="772"/>
      <c r="V30" s="772">
        <v>252</v>
      </c>
      <c r="W30" s="772"/>
      <c r="X30" s="772"/>
      <c r="Y30" s="772"/>
      <c r="Z30" s="772"/>
      <c r="AA30" s="772">
        <v>1</v>
      </c>
      <c r="AB30" s="772"/>
      <c r="AC30" s="772"/>
      <c r="AD30" s="772"/>
      <c r="AE30" s="773"/>
      <c r="AF30" s="774">
        <v>1</v>
      </c>
      <c r="AG30" s="775"/>
      <c r="AH30" s="775"/>
      <c r="AI30" s="775"/>
      <c r="AJ30" s="776"/>
      <c r="AK30" s="839">
        <v>179</v>
      </c>
      <c r="AL30" s="840"/>
      <c r="AM30" s="840"/>
      <c r="AN30" s="840"/>
      <c r="AO30" s="840"/>
      <c r="AP30" s="840" t="s">
        <v>520</v>
      </c>
      <c r="AQ30" s="840"/>
      <c r="AR30" s="840"/>
      <c r="AS30" s="840"/>
      <c r="AT30" s="840"/>
      <c r="AU30" s="840" t="s">
        <v>520</v>
      </c>
      <c r="AV30" s="840"/>
      <c r="AW30" s="840"/>
      <c r="AX30" s="840"/>
      <c r="AY30" s="840"/>
      <c r="AZ30" s="846" t="s">
        <v>520</v>
      </c>
      <c r="BA30" s="846"/>
      <c r="BB30" s="846"/>
      <c r="BC30" s="846"/>
      <c r="BD30" s="846"/>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403</v>
      </c>
      <c r="C31" s="769"/>
      <c r="D31" s="769"/>
      <c r="E31" s="769"/>
      <c r="F31" s="769"/>
      <c r="G31" s="769"/>
      <c r="H31" s="769"/>
      <c r="I31" s="769"/>
      <c r="J31" s="769"/>
      <c r="K31" s="769"/>
      <c r="L31" s="769"/>
      <c r="M31" s="769"/>
      <c r="N31" s="769"/>
      <c r="O31" s="769"/>
      <c r="P31" s="770"/>
      <c r="Q31" s="771">
        <v>228</v>
      </c>
      <c r="R31" s="772"/>
      <c r="S31" s="772"/>
      <c r="T31" s="772"/>
      <c r="U31" s="772"/>
      <c r="V31" s="772">
        <v>216</v>
      </c>
      <c r="W31" s="772"/>
      <c r="X31" s="772"/>
      <c r="Y31" s="772"/>
      <c r="Z31" s="772"/>
      <c r="AA31" s="772">
        <v>12</v>
      </c>
      <c r="AB31" s="772"/>
      <c r="AC31" s="772"/>
      <c r="AD31" s="772"/>
      <c r="AE31" s="773"/>
      <c r="AF31" s="774">
        <v>259</v>
      </c>
      <c r="AG31" s="775"/>
      <c r="AH31" s="775"/>
      <c r="AI31" s="775"/>
      <c r="AJ31" s="776"/>
      <c r="AK31" s="839">
        <v>141</v>
      </c>
      <c r="AL31" s="840"/>
      <c r="AM31" s="840"/>
      <c r="AN31" s="840"/>
      <c r="AO31" s="840"/>
      <c r="AP31" s="840">
        <v>1265</v>
      </c>
      <c r="AQ31" s="840"/>
      <c r="AR31" s="840"/>
      <c r="AS31" s="840"/>
      <c r="AT31" s="840"/>
      <c r="AU31" s="840">
        <v>1001</v>
      </c>
      <c r="AV31" s="840"/>
      <c r="AW31" s="840"/>
      <c r="AX31" s="840"/>
      <c r="AY31" s="840"/>
      <c r="AZ31" s="846" t="s">
        <v>589</v>
      </c>
      <c r="BA31" s="846"/>
      <c r="BB31" s="846"/>
      <c r="BC31" s="846"/>
      <c r="BD31" s="846"/>
      <c r="BE31" s="837" t="s">
        <v>404</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405</v>
      </c>
      <c r="C32" s="769"/>
      <c r="D32" s="769"/>
      <c r="E32" s="769"/>
      <c r="F32" s="769"/>
      <c r="G32" s="769"/>
      <c r="H32" s="769"/>
      <c r="I32" s="769"/>
      <c r="J32" s="769"/>
      <c r="K32" s="769"/>
      <c r="L32" s="769"/>
      <c r="M32" s="769"/>
      <c r="N32" s="769"/>
      <c r="O32" s="769"/>
      <c r="P32" s="770"/>
      <c r="Q32" s="771">
        <v>62</v>
      </c>
      <c r="R32" s="772"/>
      <c r="S32" s="772"/>
      <c r="T32" s="772"/>
      <c r="U32" s="772"/>
      <c r="V32" s="772">
        <v>62</v>
      </c>
      <c r="W32" s="772"/>
      <c r="X32" s="772"/>
      <c r="Y32" s="772"/>
      <c r="Z32" s="772"/>
      <c r="AA32" s="772">
        <v>0</v>
      </c>
      <c r="AB32" s="772"/>
      <c r="AC32" s="772"/>
      <c r="AD32" s="772"/>
      <c r="AE32" s="773"/>
      <c r="AF32" s="774">
        <v>0</v>
      </c>
      <c r="AG32" s="775"/>
      <c r="AH32" s="775"/>
      <c r="AI32" s="775"/>
      <c r="AJ32" s="776"/>
      <c r="AK32" s="839" t="s">
        <v>589</v>
      </c>
      <c r="AL32" s="840"/>
      <c r="AM32" s="840"/>
      <c r="AN32" s="840"/>
      <c r="AO32" s="840"/>
      <c r="AP32" s="840" t="s">
        <v>589</v>
      </c>
      <c r="AQ32" s="840"/>
      <c r="AR32" s="840"/>
      <c r="AS32" s="840"/>
      <c r="AT32" s="840"/>
      <c r="AU32" s="840" t="s">
        <v>589</v>
      </c>
      <c r="AV32" s="840"/>
      <c r="AW32" s="840"/>
      <c r="AX32" s="840"/>
      <c r="AY32" s="840"/>
      <c r="AZ32" s="846" t="s">
        <v>589</v>
      </c>
      <c r="BA32" s="846"/>
      <c r="BB32" s="846"/>
      <c r="BC32" s="846"/>
      <c r="BD32" s="846"/>
      <c r="BE32" s="837" t="s">
        <v>406</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t="s">
        <v>407</v>
      </c>
      <c r="C33" s="769"/>
      <c r="D33" s="769"/>
      <c r="E33" s="769"/>
      <c r="F33" s="769"/>
      <c r="G33" s="769"/>
      <c r="H33" s="769"/>
      <c r="I33" s="769"/>
      <c r="J33" s="769"/>
      <c r="K33" s="769"/>
      <c r="L33" s="769"/>
      <c r="M33" s="769"/>
      <c r="N33" s="769"/>
      <c r="O33" s="769"/>
      <c r="P33" s="770"/>
      <c r="Q33" s="771">
        <v>193</v>
      </c>
      <c r="R33" s="772"/>
      <c r="S33" s="772"/>
      <c r="T33" s="772"/>
      <c r="U33" s="772"/>
      <c r="V33" s="772">
        <v>193</v>
      </c>
      <c r="W33" s="772"/>
      <c r="X33" s="772"/>
      <c r="Y33" s="772"/>
      <c r="Z33" s="772"/>
      <c r="AA33" s="772">
        <v>1</v>
      </c>
      <c r="AB33" s="772"/>
      <c r="AC33" s="772"/>
      <c r="AD33" s="772"/>
      <c r="AE33" s="773"/>
      <c r="AF33" s="774">
        <v>1</v>
      </c>
      <c r="AG33" s="775"/>
      <c r="AH33" s="775"/>
      <c r="AI33" s="775"/>
      <c r="AJ33" s="776"/>
      <c r="AK33" s="839">
        <v>115</v>
      </c>
      <c r="AL33" s="840"/>
      <c r="AM33" s="840"/>
      <c r="AN33" s="840"/>
      <c r="AO33" s="840"/>
      <c r="AP33" s="840">
        <v>1748</v>
      </c>
      <c r="AQ33" s="840"/>
      <c r="AR33" s="840"/>
      <c r="AS33" s="840"/>
      <c r="AT33" s="840"/>
      <c r="AU33" s="840">
        <v>1545</v>
      </c>
      <c r="AV33" s="840"/>
      <c r="AW33" s="840"/>
      <c r="AX33" s="840"/>
      <c r="AY33" s="840"/>
      <c r="AZ33" s="846" t="s">
        <v>589</v>
      </c>
      <c r="BA33" s="846"/>
      <c r="BB33" s="846"/>
      <c r="BC33" s="846"/>
      <c r="BD33" s="846"/>
      <c r="BE33" s="837" t="s">
        <v>408</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t="s">
        <v>409</v>
      </c>
      <c r="C34" s="769"/>
      <c r="D34" s="769"/>
      <c r="E34" s="769"/>
      <c r="F34" s="769"/>
      <c r="G34" s="769"/>
      <c r="H34" s="769"/>
      <c r="I34" s="769"/>
      <c r="J34" s="769"/>
      <c r="K34" s="769"/>
      <c r="L34" s="769"/>
      <c r="M34" s="769"/>
      <c r="N34" s="769"/>
      <c r="O34" s="769"/>
      <c r="P34" s="770"/>
      <c r="Q34" s="771">
        <v>67</v>
      </c>
      <c r="R34" s="772"/>
      <c r="S34" s="772"/>
      <c r="T34" s="772"/>
      <c r="U34" s="772"/>
      <c r="V34" s="772">
        <v>67</v>
      </c>
      <c r="W34" s="772"/>
      <c r="X34" s="772"/>
      <c r="Y34" s="772"/>
      <c r="Z34" s="772"/>
      <c r="AA34" s="772">
        <v>0</v>
      </c>
      <c r="AB34" s="772"/>
      <c r="AC34" s="772"/>
      <c r="AD34" s="772"/>
      <c r="AE34" s="773"/>
      <c r="AF34" s="774">
        <v>0</v>
      </c>
      <c r="AG34" s="775"/>
      <c r="AH34" s="775"/>
      <c r="AI34" s="775"/>
      <c r="AJ34" s="776"/>
      <c r="AK34" s="839">
        <v>52</v>
      </c>
      <c r="AL34" s="840"/>
      <c r="AM34" s="840"/>
      <c r="AN34" s="840"/>
      <c r="AO34" s="840"/>
      <c r="AP34" s="840">
        <v>339</v>
      </c>
      <c r="AQ34" s="840"/>
      <c r="AR34" s="840"/>
      <c r="AS34" s="840"/>
      <c r="AT34" s="840"/>
      <c r="AU34" s="840">
        <v>339</v>
      </c>
      <c r="AV34" s="840"/>
      <c r="AW34" s="840"/>
      <c r="AX34" s="840"/>
      <c r="AY34" s="840"/>
      <c r="AZ34" s="846" t="s">
        <v>589</v>
      </c>
      <c r="BA34" s="846"/>
      <c r="BB34" s="846"/>
      <c r="BC34" s="846"/>
      <c r="BD34" s="846"/>
      <c r="BE34" s="837" t="s">
        <v>410</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6"/>
      <c r="BA35" s="846"/>
      <c r="BB35" s="846"/>
      <c r="BC35" s="846"/>
      <c r="BD35" s="846"/>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6"/>
      <c r="BA36" s="846"/>
      <c r="BB36" s="846"/>
      <c r="BC36" s="846"/>
      <c r="BD36" s="846"/>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6"/>
      <c r="BA37" s="846"/>
      <c r="BB37" s="846"/>
      <c r="BC37" s="846"/>
      <c r="BD37" s="846"/>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6"/>
      <c r="BA38" s="846"/>
      <c r="BB38" s="846"/>
      <c r="BC38" s="846"/>
      <c r="BD38" s="846"/>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6"/>
      <c r="BA39" s="846"/>
      <c r="BB39" s="846"/>
      <c r="BC39" s="846"/>
      <c r="BD39" s="846"/>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6"/>
      <c r="BA40" s="846"/>
      <c r="BB40" s="846"/>
      <c r="BC40" s="846"/>
      <c r="BD40" s="846"/>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6"/>
      <c r="BA41" s="846"/>
      <c r="BB41" s="846"/>
      <c r="BC41" s="846"/>
      <c r="BD41" s="846"/>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6"/>
      <c r="BA42" s="846"/>
      <c r="BB42" s="846"/>
      <c r="BC42" s="846"/>
      <c r="BD42" s="846"/>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6"/>
      <c r="BA43" s="846"/>
      <c r="BB43" s="846"/>
      <c r="BC43" s="846"/>
      <c r="BD43" s="846"/>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6"/>
      <c r="BA44" s="846"/>
      <c r="BB44" s="846"/>
      <c r="BC44" s="846"/>
      <c r="BD44" s="846"/>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6"/>
      <c r="BA45" s="846"/>
      <c r="BB45" s="846"/>
      <c r="BC45" s="846"/>
      <c r="BD45" s="846"/>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6"/>
      <c r="BA46" s="846"/>
      <c r="BB46" s="846"/>
      <c r="BC46" s="846"/>
      <c r="BD46" s="846"/>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6"/>
      <c r="BA47" s="846"/>
      <c r="BB47" s="846"/>
      <c r="BC47" s="846"/>
      <c r="BD47" s="846"/>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6"/>
      <c r="BA48" s="846"/>
      <c r="BB48" s="846"/>
      <c r="BC48" s="846"/>
      <c r="BD48" s="846"/>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6"/>
      <c r="BA49" s="846"/>
      <c r="BB49" s="846"/>
      <c r="BC49" s="846"/>
      <c r="BD49" s="846"/>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7"/>
      <c r="R50" s="848"/>
      <c r="S50" s="848"/>
      <c r="T50" s="848"/>
      <c r="U50" s="848"/>
      <c r="V50" s="848"/>
      <c r="W50" s="848"/>
      <c r="X50" s="848"/>
      <c r="Y50" s="848"/>
      <c r="Z50" s="848"/>
      <c r="AA50" s="848"/>
      <c r="AB50" s="848"/>
      <c r="AC50" s="848"/>
      <c r="AD50" s="848"/>
      <c r="AE50" s="849"/>
      <c r="AF50" s="774"/>
      <c r="AG50" s="775"/>
      <c r="AH50" s="775"/>
      <c r="AI50" s="775"/>
      <c r="AJ50" s="776"/>
      <c r="AK50" s="850"/>
      <c r="AL50" s="848"/>
      <c r="AM50" s="848"/>
      <c r="AN50" s="848"/>
      <c r="AO50" s="848"/>
      <c r="AP50" s="848"/>
      <c r="AQ50" s="848"/>
      <c r="AR50" s="848"/>
      <c r="AS50" s="848"/>
      <c r="AT50" s="848"/>
      <c r="AU50" s="848"/>
      <c r="AV50" s="848"/>
      <c r="AW50" s="848"/>
      <c r="AX50" s="848"/>
      <c r="AY50" s="848"/>
      <c r="AZ50" s="851"/>
      <c r="BA50" s="851"/>
      <c r="BB50" s="851"/>
      <c r="BC50" s="851"/>
      <c r="BD50" s="851"/>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7"/>
      <c r="R51" s="848"/>
      <c r="S51" s="848"/>
      <c r="T51" s="848"/>
      <c r="U51" s="848"/>
      <c r="V51" s="848"/>
      <c r="W51" s="848"/>
      <c r="X51" s="848"/>
      <c r="Y51" s="848"/>
      <c r="Z51" s="848"/>
      <c r="AA51" s="848"/>
      <c r="AB51" s="848"/>
      <c r="AC51" s="848"/>
      <c r="AD51" s="848"/>
      <c r="AE51" s="849"/>
      <c r="AF51" s="774"/>
      <c r="AG51" s="775"/>
      <c r="AH51" s="775"/>
      <c r="AI51" s="775"/>
      <c r="AJ51" s="776"/>
      <c r="AK51" s="850"/>
      <c r="AL51" s="848"/>
      <c r="AM51" s="848"/>
      <c r="AN51" s="848"/>
      <c r="AO51" s="848"/>
      <c r="AP51" s="848"/>
      <c r="AQ51" s="848"/>
      <c r="AR51" s="848"/>
      <c r="AS51" s="848"/>
      <c r="AT51" s="848"/>
      <c r="AU51" s="848"/>
      <c r="AV51" s="848"/>
      <c r="AW51" s="848"/>
      <c r="AX51" s="848"/>
      <c r="AY51" s="848"/>
      <c r="AZ51" s="851"/>
      <c r="BA51" s="851"/>
      <c r="BB51" s="851"/>
      <c r="BC51" s="851"/>
      <c r="BD51" s="851"/>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7"/>
      <c r="R52" s="848"/>
      <c r="S52" s="848"/>
      <c r="T52" s="848"/>
      <c r="U52" s="848"/>
      <c r="V52" s="848"/>
      <c r="W52" s="848"/>
      <c r="X52" s="848"/>
      <c r="Y52" s="848"/>
      <c r="Z52" s="848"/>
      <c r="AA52" s="848"/>
      <c r="AB52" s="848"/>
      <c r="AC52" s="848"/>
      <c r="AD52" s="848"/>
      <c r="AE52" s="849"/>
      <c r="AF52" s="774"/>
      <c r="AG52" s="775"/>
      <c r="AH52" s="775"/>
      <c r="AI52" s="775"/>
      <c r="AJ52" s="776"/>
      <c r="AK52" s="850"/>
      <c r="AL52" s="848"/>
      <c r="AM52" s="848"/>
      <c r="AN52" s="848"/>
      <c r="AO52" s="848"/>
      <c r="AP52" s="848"/>
      <c r="AQ52" s="848"/>
      <c r="AR52" s="848"/>
      <c r="AS52" s="848"/>
      <c r="AT52" s="848"/>
      <c r="AU52" s="848"/>
      <c r="AV52" s="848"/>
      <c r="AW52" s="848"/>
      <c r="AX52" s="848"/>
      <c r="AY52" s="848"/>
      <c r="AZ52" s="851"/>
      <c r="BA52" s="851"/>
      <c r="BB52" s="851"/>
      <c r="BC52" s="851"/>
      <c r="BD52" s="851"/>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7"/>
      <c r="R53" s="848"/>
      <c r="S53" s="848"/>
      <c r="T53" s="848"/>
      <c r="U53" s="848"/>
      <c r="V53" s="848"/>
      <c r="W53" s="848"/>
      <c r="X53" s="848"/>
      <c r="Y53" s="848"/>
      <c r="Z53" s="848"/>
      <c r="AA53" s="848"/>
      <c r="AB53" s="848"/>
      <c r="AC53" s="848"/>
      <c r="AD53" s="848"/>
      <c r="AE53" s="849"/>
      <c r="AF53" s="774"/>
      <c r="AG53" s="775"/>
      <c r="AH53" s="775"/>
      <c r="AI53" s="775"/>
      <c r="AJ53" s="776"/>
      <c r="AK53" s="850"/>
      <c r="AL53" s="848"/>
      <c r="AM53" s="848"/>
      <c r="AN53" s="848"/>
      <c r="AO53" s="848"/>
      <c r="AP53" s="848"/>
      <c r="AQ53" s="848"/>
      <c r="AR53" s="848"/>
      <c r="AS53" s="848"/>
      <c r="AT53" s="848"/>
      <c r="AU53" s="848"/>
      <c r="AV53" s="848"/>
      <c r="AW53" s="848"/>
      <c r="AX53" s="848"/>
      <c r="AY53" s="848"/>
      <c r="AZ53" s="851"/>
      <c r="BA53" s="851"/>
      <c r="BB53" s="851"/>
      <c r="BC53" s="851"/>
      <c r="BD53" s="851"/>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7"/>
      <c r="R54" s="848"/>
      <c r="S54" s="848"/>
      <c r="T54" s="848"/>
      <c r="U54" s="848"/>
      <c r="V54" s="848"/>
      <c r="W54" s="848"/>
      <c r="X54" s="848"/>
      <c r="Y54" s="848"/>
      <c r="Z54" s="848"/>
      <c r="AA54" s="848"/>
      <c r="AB54" s="848"/>
      <c r="AC54" s="848"/>
      <c r="AD54" s="848"/>
      <c r="AE54" s="849"/>
      <c r="AF54" s="774"/>
      <c r="AG54" s="775"/>
      <c r="AH54" s="775"/>
      <c r="AI54" s="775"/>
      <c r="AJ54" s="776"/>
      <c r="AK54" s="850"/>
      <c r="AL54" s="848"/>
      <c r="AM54" s="848"/>
      <c r="AN54" s="848"/>
      <c r="AO54" s="848"/>
      <c r="AP54" s="848"/>
      <c r="AQ54" s="848"/>
      <c r="AR54" s="848"/>
      <c r="AS54" s="848"/>
      <c r="AT54" s="848"/>
      <c r="AU54" s="848"/>
      <c r="AV54" s="848"/>
      <c r="AW54" s="848"/>
      <c r="AX54" s="848"/>
      <c r="AY54" s="848"/>
      <c r="AZ54" s="851"/>
      <c r="BA54" s="851"/>
      <c r="BB54" s="851"/>
      <c r="BC54" s="851"/>
      <c r="BD54" s="851"/>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7"/>
      <c r="R55" s="848"/>
      <c r="S55" s="848"/>
      <c r="T55" s="848"/>
      <c r="U55" s="848"/>
      <c r="V55" s="848"/>
      <c r="W55" s="848"/>
      <c r="X55" s="848"/>
      <c r="Y55" s="848"/>
      <c r="Z55" s="848"/>
      <c r="AA55" s="848"/>
      <c r="AB55" s="848"/>
      <c r="AC55" s="848"/>
      <c r="AD55" s="848"/>
      <c r="AE55" s="849"/>
      <c r="AF55" s="774"/>
      <c r="AG55" s="775"/>
      <c r="AH55" s="775"/>
      <c r="AI55" s="775"/>
      <c r="AJ55" s="776"/>
      <c r="AK55" s="850"/>
      <c r="AL55" s="848"/>
      <c r="AM55" s="848"/>
      <c r="AN55" s="848"/>
      <c r="AO55" s="848"/>
      <c r="AP55" s="848"/>
      <c r="AQ55" s="848"/>
      <c r="AR55" s="848"/>
      <c r="AS55" s="848"/>
      <c r="AT55" s="848"/>
      <c r="AU55" s="848"/>
      <c r="AV55" s="848"/>
      <c r="AW55" s="848"/>
      <c r="AX55" s="848"/>
      <c r="AY55" s="848"/>
      <c r="AZ55" s="851"/>
      <c r="BA55" s="851"/>
      <c r="BB55" s="851"/>
      <c r="BC55" s="851"/>
      <c r="BD55" s="851"/>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7"/>
      <c r="R56" s="848"/>
      <c r="S56" s="848"/>
      <c r="T56" s="848"/>
      <c r="U56" s="848"/>
      <c r="V56" s="848"/>
      <c r="W56" s="848"/>
      <c r="X56" s="848"/>
      <c r="Y56" s="848"/>
      <c r="Z56" s="848"/>
      <c r="AA56" s="848"/>
      <c r="AB56" s="848"/>
      <c r="AC56" s="848"/>
      <c r="AD56" s="848"/>
      <c r="AE56" s="849"/>
      <c r="AF56" s="774"/>
      <c r="AG56" s="775"/>
      <c r="AH56" s="775"/>
      <c r="AI56" s="775"/>
      <c r="AJ56" s="776"/>
      <c r="AK56" s="850"/>
      <c r="AL56" s="848"/>
      <c r="AM56" s="848"/>
      <c r="AN56" s="848"/>
      <c r="AO56" s="848"/>
      <c r="AP56" s="848"/>
      <c r="AQ56" s="848"/>
      <c r="AR56" s="848"/>
      <c r="AS56" s="848"/>
      <c r="AT56" s="848"/>
      <c r="AU56" s="848"/>
      <c r="AV56" s="848"/>
      <c r="AW56" s="848"/>
      <c r="AX56" s="848"/>
      <c r="AY56" s="848"/>
      <c r="AZ56" s="851"/>
      <c r="BA56" s="851"/>
      <c r="BB56" s="851"/>
      <c r="BC56" s="851"/>
      <c r="BD56" s="851"/>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7"/>
      <c r="R57" s="848"/>
      <c r="S57" s="848"/>
      <c r="T57" s="848"/>
      <c r="U57" s="848"/>
      <c r="V57" s="848"/>
      <c r="W57" s="848"/>
      <c r="X57" s="848"/>
      <c r="Y57" s="848"/>
      <c r="Z57" s="848"/>
      <c r="AA57" s="848"/>
      <c r="AB57" s="848"/>
      <c r="AC57" s="848"/>
      <c r="AD57" s="848"/>
      <c r="AE57" s="849"/>
      <c r="AF57" s="774"/>
      <c r="AG57" s="775"/>
      <c r="AH57" s="775"/>
      <c r="AI57" s="775"/>
      <c r="AJ57" s="776"/>
      <c r="AK57" s="850"/>
      <c r="AL57" s="848"/>
      <c r="AM57" s="848"/>
      <c r="AN57" s="848"/>
      <c r="AO57" s="848"/>
      <c r="AP57" s="848"/>
      <c r="AQ57" s="848"/>
      <c r="AR57" s="848"/>
      <c r="AS57" s="848"/>
      <c r="AT57" s="848"/>
      <c r="AU57" s="848"/>
      <c r="AV57" s="848"/>
      <c r="AW57" s="848"/>
      <c r="AX57" s="848"/>
      <c r="AY57" s="848"/>
      <c r="AZ57" s="851"/>
      <c r="BA57" s="851"/>
      <c r="BB57" s="851"/>
      <c r="BC57" s="851"/>
      <c r="BD57" s="851"/>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7"/>
      <c r="R58" s="848"/>
      <c r="S58" s="848"/>
      <c r="T58" s="848"/>
      <c r="U58" s="848"/>
      <c r="V58" s="848"/>
      <c r="W58" s="848"/>
      <c r="X58" s="848"/>
      <c r="Y58" s="848"/>
      <c r="Z58" s="848"/>
      <c r="AA58" s="848"/>
      <c r="AB58" s="848"/>
      <c r="AC58" s="848"/>
      <c r="AD58" s="848"/>
      <c r="AE58" s="849"/>
      <c r="AF58" s="774"/>
      <c r="AG58" s="775"/>
      <c r="AH58" s="775"/>
      <c r="AI58" s="775"/>
      <c r="AJ58" s="776"/>
      <c r="AK58" s="850"/>
      <c r="AL58" s="848"/>
      <c r="AM58" s="848"/>
      <c r="AN58" s="848"/>
      <c r="AO58" s="848"/>
      <c r="AP58" s="848"/>
      <c r="AQ58" s="848"/>
      <c r="AR58" s="848"/>
      <c r="AS58" s="848"/>
      <c r="AT58" s="848"/>
      <c r="AU58" s="848"/>
      <c r="AV58" s="848"/>
      <c r="AW58" s="848"/>
      <c r="AX58" s="848"/>
      <c r="AY58" s="848"/>
      <c r="AZ58" s="851"/>
      <c r="BA58" s="851"/>
      <c r="BB58" s="851"/>
      <c r="BC58" s="851"/>
      <c r="BD58" s="851"/>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7"/>
      <c r="R59" s="848"/>
      <c r="S59" s="848"/>
      <c r="T59" s="848"/>
      <c r="U59" s="848"/>
      <c r="V59" s="848"/>
      <c r="W59" s="848"/>
      <c r="X59" s="848"/>
      <c r="Y59" s="848"/>
      <c r="Z59" s="848"/>
      <c r="AA59" s="848"/>
      <c r="AB59" s="848"/>
      <c r="AC59" s="848"/>
      <c r="AD59" s="848"/>
      <c r="AE59" s="849"/>
      <c r="AF59" s="774"/>
      <c r="AG59" s="775"/>
      <c r="AH59" s="775"/>
      <c r="AI59" s="775"/>
      <c r="AJ59" s="776"/>
      <c r="AK59" s="850"/>
      <c r="AL59" s="848"/>
      <c r="AM59" s="848"/>
      <c r="AN59" s="848"/>
      <c r="AO59" s="848"/>
      <c r="AP59" s="848"/>
      <c r="AQ59" s="848"/>
      <c r="AR59" s="848"/>
      <c r="AS59" s="848"/>
      <c r="AT59" s="848"/>
      <c r="AU59" s="848"/>
      <c r="AV59" s="848"/>
      <c r="AW59" s="848"/>
      <c r="AX59" s="848"/>
      <c r="AY59" s="848"/>
      <c r="AZ59" s="851"/>
      <c r="BA59" s="851"/>
      <c r="BB59" s="851"/>
      <c r="BC59" s="851"/>
      <c r="BD59" s="851"/>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7"/>
      <c r="R60" s="848"/>
      <c r="S60" s="848"/>
      <c r="T60" s="848"/>
      <c r="U60" s="848"/>
      <c r="V60" s="848"/>
      <c r="W60" s="848"/>
      <c r="X60" s="848"/>
      <c r="Y60" s="848"/>
      <c r="Z60" s="848"/>
      <c r="AA60" s="848"/>
      <c r="AB60" s="848"/>
      <c r="AC60" s="848"/>
      <c r="AD60" s="848"/>
      <c r="AE60" s="849"/>
      <c r="AF60" s="774"/>
      <c r="AG60" s="775"/>
      <c r="AH60" s="775"/>
      <c r="AI60" s="775"/>
      <c r="AJ60" s="776"/>
      <c r="AK60" s="850"/>
      <c r="AL60" s="848"/>
      <c r="AM60" s="848"/>
      <c r="AN60" s="848"/>
      <c r="AO60" s="848"/>
      <c r="AP60" s="848"/>
      <c r="AQ60" s="848"/>
      <c r="AR60" s="848"/>
      <c r="AS60" s="848"/>
      <c r="AT60" s="848"/>
      <c r="AU60" s="848"/>
      <c r="AV60" s="848"/>
      <c r="AW60" s="848"/>
      <c r="AX60" s="848"/>
      <c r="AY60" s="848"/>
      <c r="AZ60" s="851"/>
      <c r="BA60" s="851"/>
      <c r="BB60" s="851"/>
      <c r="BC60" s="851"/>
      <c r="BD60" s="851"/>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7"/>
      <c r="R61" s="848"/>
      <c r="S61" s="848"/>
      <c r="T61" s="848"/>
      <c r="U61" s="848"/>
      <c r="V61" s="848"/>
      <c r="W61" s="848"/>
      <c r="X61" s="848"/>
      <c r="Y61" s="848"/>
      <c r="Z61" s="848"/>
      <c r="AA61" s="848"/>
      <c r="AB61" s="848"/>
      <c r="AC61" s="848"/>
      <c r="AD61" s="848"/>
      <c r="AE61" s="849"/>
      <c r="AF61" s="774"/>
      <c r="AG61" s="775"/>
      <c r="AH61" s="775"/>
      <c r="AI61" s="775"/>
      <c r="AJ61" s="776"/>
      <c r="AK61" s="850"/>
      <c r="AL61" s="848"/>
      <c r="AM61" s="848"/>
      <c r="AN61" s="848"/>
      <c r="AO61" s="848"/>
      <c r="AP61" s="848"/>
      <c r="AQ61" s="848"/>
      <c r="AR61" s="848"/>
      <c r="AS61" s="848"/>
      <c r="AT61" s="848"/>
      <c r="AU61" s="848"/>
      <c r="AV61" s="848"/>
      <c r="AW61" s="848"/>
      <c r="AX61" s="848"/>
      <c r="AY61" s="848"/>
      <c r="AZ61" s="851"/>
      <c r="BA61" s="851"/>
      <c r="BB61" s="851"/>
      <c r="BC61" s="851"/>
      <c r="BD61" s="851"/>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7"/>
      <c r="R62" s="848"/>
      <c r="S62" s="848"/>
      <c r="T62" s="848"/>
      <c r="U62" s="848"/>
      <c r="V62" s="848"/>
      <c r="W62" s="848"/>
      <c r="X62" s="848"/>
      <c r="Y62" s="848"/>
      <c r="Z62" s="848"/>
      <c r="AA62" s="848"/>
      <c r="AB62" s="848"/>
      <c r="AC62" s="848"/>
      <c r="AD62" s="848"/>
      <c r="AE62" s="849"/>
      <c r="AF62" s="774"/>
      <c r="AG62" s="775"/>
      <c r="AH62" s="775"/>
      <c r="AI62" s="775"/>
      <c r="AJ62" s="776"/>
      <c r="AK62" s="850"/>
      <c r="AL62" s="848"/>
      <c r="AM62" s="848"/>
      <c r="AN62" s="848"/>
      <c r="AO62" s="848"/>
      <c r="AP62" s="848"/>
      <c r="AQ62" s="848"/>
      <c r="AR62" s="848"/>
      <c r="AS62" s="848"/>
      <c r="AT62" s="848"/>
      <c r="AU62" s="848"/>
      <c r="AV62" s="848"/>
      <c r="AW62" s="848"/>
      <c r="AX62" s="848"/>
      <c r="AY62" s="848"/>
      <c r="AZ62" s="851"/>
      <c r="BA62" s="851"/>
      <c r="BB62" s="851"/>
      <c r="BC62" s="851"/>
      <c r="BD62" s="851"/>
      <c r="BE62" s="837"/>
      <c r="BF62" s="837"/>
      <c r="BG62" s="837"/>
      <c r="BH62" s="837"/>
      <c r="BI62" s="838"/>
      <c r="BJ62" s="859" t="s">
        <v>411</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387</v>
      </c>
      <c r="B63" s="799" t="s">
        <v>412</v>
      </c>
      <c r="C63" s="800"/>
      <c r="D63" s="800"/>
      <c r="E63" s="800"/>
      <c r="F63" s="800"/>
      <c r="G63" s="800"/>
      <c r="H63" s="800"/>
      <c r="I63" s="800"/>
      <c r="J63" s="800"/>
      <c r="K63" s="800"/>
      <c r="L63" s="800"/>
      <c r="M63" s="800"/>
      <c r="N63" s="800"/>
      <c r="O63" s="800"/>
      <c r="P63" s="801"/>
      <c r="Q63" s="852"/>
      <c r="R63" s="853"/>
      <c r="S63" s="853"/>
      <c r="T63" s="853"/>
      <c r="U63" s="853"/>
      <c r="V63" s="853"/>
      <c r="W63" s="853"/>
      <c r="X63" s="853"/>
      <c r="Y63" s="853"/>
      <c r="Z63" s="853"/>
      <c r="AA63" s="853"/>
      <c r="AB63" s="853"/>
      <c r="AC63" s="853"/>
      <c r="AD63" s="853"/>
      <c r="AE63" s="854"/>
      <c r="AF63" s="855">
        <v>304</v>
      </c>
      <c r="AG63" s="856"/>
      <c r="AH63" s="856"/>
      <c r="AI63" s="856"/>
      <c r="AJ63" s="857"/>
      <c r="AK63" s="858"/>
      <c r="AL63" s="853"/>
      <c r="AM63" s="853"/>
      <c r="AN63" s="853"/>
      <c r="AO63" s="853"/>
      <c r="AP63" s="856">
        <v>3352</v>
      </c>
      <c r="AQ63" s="856"/>
      <c r="AR63" s="856"/>
      <c r="AS63" s="856"/>
      <c r="AT63" s="856"/>
      <c r="AU63" s="856">
        <v>2885</v>
      </c>
      <c r="AV63" s="856"/>
      <c r="AW63" s="856"/>
      <c r="AX63" s="856"/>
      <c r="AY63" s="856"/>
      <c r="AZ63" s="860"/>
      <c r="BA63" s="860"/>
      <c r="BB63" s="860"/>
      <c r="BC63" s="860"/>
      <c r="BD63" s="860"/>
      <c r="BE63" s="861"/>
      <c r="BF63" s="861"/>
      <c r="BG63" s="861"/>
      <c r="BH63" s="861"/>
      <c r="BI63" s="862"/>
      <c r="BJ63" s="863" t="s">
        <v>413</v>
      </c>
      <c r="BK63" s="864"/>
      <c r="BL63" s="864"/>
      <c r="BM63" s="864"/>
      <c r="BN63" s="865"/>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414</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415</v>
      </c>
      <c r="B66" s="754"/>
      <c r="C66" s="754"/>
      <c r="D66" s="754"/>
      <c r="E66" s="754"/>
      <c r="F66" s="754"/>
      <c r="G66" s="754"/>
      <c r="H66" s="754"/>
      <c r="I66" s="754"/>
      <c r="J66" s="754"/>
      <c r="K66" s="754"/>
      <c r="L66" s="754"/>
      <c r="M66" s="754"/>
      <c r="N66" s="754"/>
      <c r="O66" s="754"/>
      <c r="P66" s="755"/>
      <c r="Q66" s="730" t="s">
        <v>416</v>
      </c>
      <c r="R66" s="731"/>
      <c r="S66" s="731"/>
      <c r="T66" s="731"/>
      <c r="U66" s="732"/>
      <c r="V66" s="730" t="s">
        <v>417</v>
      </c>
      <c r="W66" s="731"/>
      <c r="X66" s="731"/>
      <c r="Y66" s="731"/>
      <c r="Z66" s="732"/>
      <c r="AA66" s="730" t="s">
        <v>418</v>
      </c>
      <c r="AB66" s="731"/>
      <c r="AC66" s="731"/>
      <c r="AD66" s="731"/>
      <c r="AE66" s="732"/>
      <c r="AF66" s="866" t="s">
        <v>419</v>
      </c>
      <c r="AG66" s="822"/>
      <c r="AH66" s="822"/>
      <c r="AI66" s="822"/>
      <c r="AJ66" s="867"/>
      <c r="AK66" s="730" t="s">
        <v>420</v>
      </c>
      <c r="AL66" s="754"/>
      <c r="AM66" s="754"/>
      <c r="AN66" s="754"/>
      <c r="AO66" s="755"/>
      <c r="AP66" s="730" t="s">
        <v>421</v>
      </c>
      <c r="AQ66" s="731"/>
      <c r="AR66" s="731"/>
      <c r="AS66" s="731"/>
      <c r="AT66" s="732"/>
      <c r="AU66" s="730" t="s">
        <v>422</v>
      </c>
      <c r="AV66" s="731"/>
      <c r="AW66" s="731"/>
      <c r="AX66" s="731"/>
      <c r="AY66" s="732"/>
      <c r="AZ66" s="730" t="s">
        <v>373</v>
      </c>
      <c r="BA66" s="731"/>
      <c r="BB66" s="731"/>
      <c r="BC66" s="731"/>
      <c r="BD66" s="742"/>
      <c r="BE66" s="243"/>
      <c r="BF66" s="243"/>
      <c r="BG66" s="243"/>
      <c r="BH66" s="243"/>
      <c r="BI66" s="243"/>
      <c r="BJ66" s="243"/>
      <c r="BK66" s="243"/>
      <c r="BL66" s="243"/>
      <c r="BM66" s="243"/>
      <c r="BN66" s="243"/>
      <c r="BO66" s="243"/>
      <c r="BP66" s="243"/>
      <c r="BQ66" s="240">
        <v>60</v>
      </c>
      <c r="BR66" s="245"/>
      <c r="BS66" s="871"/>
      <c r="BT66" s="872"/>
      <c r="BU66" s="872"/>
      <c r="BV66" s="872"/>
      <c r="BW66" s="872"/>
      <c r="BX66" s="872"/>
      <c r="BY66" s="872"/>
      <c r="BZ66" s="872"/>
      <c r="CA66" s="872"/>
      <c r="CB66" s="872"/>
      <c r="CC66" s="872"/>
      <c r="CD66" s="872"/>
      <c r="CE66" s="872"/>
      <c r="CF66" s="872"/>
      <c r="CG66" s="877"/>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3"/>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8"/>
      <c r="AG67" s="825"/>
      <c r="AH67" s="825"/>
      <c r="AI67" s="825"/>
      <c r="AJ67" s="869"/>
      <c r="AK67" s="870"/>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71"/>
      <c r="BT67" s="872"/>
      <c r="BU67" s="872"/>
      <c r="BV67" s="872"/>
      <c r="BW67" s="872"/>
      <c r="BX67" s="872"/>
      <c r="BY67" s="872"/>
      <c r="BZ67" s="872"/>
      <c r="CA67" s="872"/>
      <c r="CB67" s="872"/>
      <c r="CC67" s="872"/>
      <c r="CD67" s="872"/>
      <c r="CE67" s="872"/>
      <c r="CF67" s="872"/>
      <c r="CG67" s="877"/>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3"/>
      <c r="EA67" s="231"/>
    </row>
    <row r="68" spans="1:131" ht="26.25" customHeight="1" thickTop="1" x14ac:dyDescent="0.15">
      <c r="A68" s="238">
        <v>1</v>
      </c>
      <c r="B68" s="881" t="s">
        <v>590</v>
      </c>
      <c r="C68" s="882"/>
      <c r="D68" s="882"/>
      <c r="E68" s="882"/>
      <c r="F68" s="882"/>
      <c r="G68" s="882"/>
      <c r="H68" s="882"/>
      <c r="I68" s="882"/>
      <c r="J68" s="882"/>
      <c r="K68" s="882"/>
      <c r="L68" s="882"/>
      <c r="M68" s="882"/>
      <c r="N68" s="882"/>
      <c r="O68" s="882"/>
      <c r="P68" s="883"/>
      <c r="Q68" s="884">
        <v>483</v>
      </c>
      <c r="R68" s="878"/>
      <c r="S68" s="878"/>
      <c r="T68" s="878"/>
      <c r="U68" s="878"/>
      <c r="V68" s="878">
        <v>466</v>
      </c>
      <c r="W68" s="878"/>
      <c r="X68" s="878"/>
      <c r="Y68" s="878"/>
      <c r="Z68" s="878"/>
      <c r="AA68" s="878">
        <v>17</v>
      </c>
      <c r="AB68" s="878"/>
      <c r="AC68" s="878"/>
      <c r="AD68" s="878"/>
      <c r="AE68" s="878"/>
      <c r="AF68" s="878">
        <v>17</v>
      </c>
      <c r="AG68" s="878"/>
      <c r="AH68" s="878"/>
      <c r="AI68" s="878"/>
      <c r="AJ68" s="878"/>
      <c r="AK68" s="878">
        <v>63</v>
      </c>
      <c r="AL68" s="878"/>
      <c r="AM68" s="878"/>
      <c r="AN68" s="878"/>
      <c r="AO68" s="878"/>
      <c r="AP68" s="878" t="s">
        <v>589</v>
      </c>
      <c r="AQ68" s="878"/>
      <c r="AR68" s="878"/>
      <c r="AS68" s="878"/>
      <c r="AT68" s="878"/>
      <c r="AU68" s="878" t="s">
        <v>589</v>
      </c>
      <c r="AV68" s="878"/>
      <c r="AW68" s="878"/>
      <c r="AX68" s="878"/>
      <c r="AY68" s="878"/>
      <c r="AZ68" s="879"/>
      <c r="BA68" s="879"/>
      <c r="BB68" s="879"/>
      <c r="BC68" s="879"/>
      <c r="BD68" s="880"/>
      <c r="BE68" s="243"/>
      <c r="BF68" s="243"/>
      <c r="BG68" s="243"/>
      <c r="BH68" s="243"/>
      <c r="BI68" s="243"/>
      <c r="BJ68" s="243"/>
      <c r="BK68" s="243"/>
      <c r="BL68" s="243"/>
      <c r="BM68" s="243"/>
      <c r="BN68" s="243"/>
      <c r="BO68" s="243"/>
      <c r="BP68" s="243"/>
      <c r="BQ68" s="240">
        <v>62</v>
      </c>
      <c r="BR68" s="245"/>
      <c r="BS68" s="871"/>
      <c r="BT68" s="872"/>
      <c r="BU68" s="872"/>
      <c r="BV68" s="872"/>
      <c r="BW68" s="872"/>
      <c r="BX68" s="872"/>
      <c r="BY68" s="872"/>
      <c r="BZ68" s="872"/>
      <c r="CA68" s="872"/>
      <c r="CB68" s="872"/>
      <c r="CC68" s="872"/>
      <c r="CD68" s="872"/>
      <c r="CE68" s="872"/>
      <c r="CF68" s="872"/>
      <c r="CG68" s="877"/>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3"/>
      <c r="EA68" s="231"/>
    </row>
    <row r="69" spans="1:131" ht="26.25" customHeight="1" x14ac:dyDescent="0.15">
      <c r="A69" s="240">
        <v>2</v>
      </c>
      <c r="B69" s="885" t="s">
        <v>591</v>
      </c>
      <c r="C69" s="886"/>
      <c r="D69" s="886"/>
      <c r="E69" s="886"/>
      <c r="F69" s="886"/>
      <c r="G69" s="886"/>
      <c r="H69" s="886"/>
      <c r="I69" s="886"/>
      <c r="J69" s="886"/>
      <c r="K69" s="886"/>
      <c r="L69" s="886"/>
      <c r="M69" s="886"/>
      <c r="N69" s="886"/>
      <c r="O69" s="886"/>
      <c r="P69" s="887"/>
      <c r="Q69" s="888">
        <v>157</v>
      </c>
      <c r="R69" s="840"/>
      <c r="S69" s="840"/>
      <c r="T69" s="840"/>
      <c r="U69" s="840"/>
      <c r="V69" s="840">
        <v>156</v>
      </c>
      <c r="W69" s="840"/>
      <c r="X69" s="840"/>
      <c r="Y69" s="840"/>
      <c r="Z69" s="840"/>
      <c r="AA69" s="840">
        <v>1</v>
      </c>
      <c r="AB69" s="840"/>
      <c r="AC69" s="840"/>
      <c r="AD69" s="840"/>
      <c r="AE69" s="840"/>
      <c r="AF69" s="840">
        <v>1</v>
      </c>
      <c r="AG69" s="840"/>
      <c r="AH69" s="840"/>
      <c r="AI69" s="840"/>
      <c r="AJ69" s="840"/>
      <c r="AK69" s="840">
        <v>9</v>
      </c>
      <c r="AL69" s="840"/>
      <c r="AM69" s="840"/>
      <c r="AN69" s="840"/>
      <c r="AO69" s="840"/>
      <c r="AP69" s="840" t="s">
        <v>589</v>
      </c>
      <c r="AQ69" s="840"/>
      <c r="AR69" s="840"/>
      <c r="AS69" s="840"/>
      <c r="AT69" s="840"/>
      <c r="AU69" s="840" t="s">
        <v>589</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71"/>
      <c r="BT69" s="872"/>
      <c r="BU69" s="872"/>
      <c r="BV69" s="872"/>
      <c r="BW69" s="872"/>
      <c r="BX69" s="872"/>
      <c r="BY69" s="872"/>
      <c r="BZ69" s="872"/>
      <c r="CA69" s="872"/>
      <c r="CB69" s="872"/>
      <c r="CC69" s="872"/>
      <c r="CD69" s="872"/>
      <c r="CE69" s="872"/>
      <c r="CF69" s="872"/>
      <c r="CG69" s="877"/>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3"/>
      <c r="EA69" s="231"/>
    </row>
    <row r="70" spans="1:131" ht="26.25" customHeight="1" x14ac:dyDescent="0.15">
      <c r="A70" s="240">
        <v>3</v>
      </c>
      <c r="B70" s="885" t="s">
        <v>592</v>
      </c>
      <c r="C70" s="886"/>
      <c r="D70" s="886"/>
      <c r="E70" s="886"/>
      <c r="F70" s="886"/>
      <c r="G70" s="886"/>
      <c r="H70" s="886"/>
      <c r="I70" s="886"/>
      <c r="J70" s="886"/>
      <c r="K70" s="886"/>
      <c r="L70" s="886"/>
      <c r="M70" s="886"/>
      <c r="N70" s="886"/>
      <c r="O70" s="886"/>
      <c r="P70" s="887"/>
      <c r="Q70" s="888">
        <v>57</v>
      </c>
      <c r="R70" s="840"/>
      <c r="S70" s="840"/>
      <c r="T70" s="840"/>
      <c r="U70" s="840"/>
      <c r="V70" s="840">
        <v>50</v>
      </c>
      <c r="W70" s="840"/>
      <c r="X70" s="840"/>
      <c r="Y70" s="840"/>
      <c r="Z70" s="840"/>
      <c r="AA70" s="840">
        <v>7</v>
      </c>
      <c r="AB70" s="840"/>
      <c r="AC70" s="840"/>
      <c r="AD70" s="840"/>
      <c r="AE70" s="840"/>
      <c r="AF70" s="840">
        <v>7</v>
      </c>
      <c r="AG70" s="840"/>
      <c r="AH70" s="840"/>
      <c r="AI70" s="840"/>
      <c r="AJ70" s="840"/>
      <c r="AK70" s="840">
        <v>1</v>
      </c>
      <c r="AL70" s="840"/>
      <c r="AM70" s="840"/>
      <c r="AN70" s="840"/>
      <c r="AO70" s="840"/>
      <c r="AP70" s="840" t="s">
        <v>589</v>
      </c>
      <c r="AQ70" s="840"/>
      <c r="AR70" s="840"/>
      <c r="AS70" s="840"/>
      <c r="AT70" s="840"/>
      <c r="AU70" s="840" t="s">
        <v>589</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71"/>
      <c r="BT70" s="872"/>
      <c r="BU70" s="872"/>
      <c r="BV70" s="872"/>
      <c r="BW70" s="872"/>
      <c r="BX70" s="872"/>
      <c r="BY70" s="872"/>
      <c r="BZ70" s="872"/>
      <c r="CA70" s="872"/>
      <c r="CB70" s="872"/>
      <c r="CC70" s="872"/>
      <c r="CD70" s="872"/>
      <c r="CE70" s="872"/>
      <c r="CF70" s="872"/>
      <c r="CG70" s="877"/>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3"/>
      <c r="EA70" s="231"/>
    </row>
    <row r="71" spans="1:131" ht="26.25" customHeight="1" x14ac:dyDescent="0.15">
      <c r="A71" s="240">
        <v>4</v>
      </c>
      <c r="B71" s="885" t="s">
        <v>593</v>
      </c>
      <c r="C71" s="886"/>
      <c r="D71" s="886"/>
      <c r="E71" s="886"/>
      <c r="F71" s="886"/>
      <c r="G71" s="886"/>
      <c r="H71" s="886"/>
      <c r="I71" s="886"/>
      <c r="J71" s="886"/>
      <c r="K71" s="886"/>
      <c r="L71" s="886"/>
      <c r="M71" s="886"/>
      <c r="N71" s="886"/>
      <c r="O71" s="886"/>
      <c r="P71" s="887"/>
      <c r="Q71" s="888">
        <v>1839</v>
      </c>
      <c r="R71" s="840"/>
      <c r="S71" s="840"/>
      <c r="T71" s="840"/>
      <c r="U71" s="840"/>
      <c r="V71" s="840">
        <v>1802</v>
      </c>
      <c r="W71" s="840"/>
      <c r="X71" s="840"/>
      <c r="Y71" s="840"/>
      <c r="Z71" s="840"/>
      <c r="AA71" s="840">
        <v>36</v>
      </c>
      <c r="AB71" s="840"/>
      <c r="AC71" s="840"/>
      <c r="AD71" s="840"/>
      <c r="AE71" s="840"/>
      <c r="AF71" s="840">
        <v>36</v>
      </c>
      <c r="AG71" s="840"/>
      <c r="AH71" s="840"/>
      <c r="AI71" s="840"/>
      <c r="AJ71" s="840"/>
      <c r="AK71" s="840">
        <v>7</v>
      </c>
      <c r="AL71" s="840"/>
      <c r="AM71" s="840"/>
      <c r="AN71" s="840"/>
      <c r="AO71" s="840"/>
      <c r="AP71" s="840">
        <v>312</v>
      </c>
      <c r="AQ71" s="840"/>
      <c r="AR71" s="840"/>
      <c r="AS71" s="840"/>
      <c r="AT71" s="840"/>
      <c r="AU71" s="840">
        <v>40</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71"/>
      <c r="BT71" s="872"/>
      <c r="BU71" s="872"/>
      <c r="BV71" s="872"/>
      <c r="BW71" s="872"/>
      <c r="BX71" s="872"/>
      <c r="BY71" s="872"/>
      <c r="BZ71" s="872"/>
      <c r="CA71" s="872"/>
      <c r="CB71" s="872"/>
      <c r="CC71" s="872"/>
      <c r="CD71" s="872"/>
      <c r="CE71" s="872"/>
      <c r="CF71" s="872"/>
      <c r="CG71" s="877"/>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3"/>
      <c r="EA71" s="231"/>
    </row>
    <row r="72" spans="1:131" ht="26.25" customHeight="1" x14ac:dyDescent="0.15">
      <c r="A72" s="240">
        <v>5</v>
      </c>
      <c r="B72" s="885" t="s">
        <v>594</v>
      </c>
      <c r="C72" s="886"/>
      <c r="D72" s="886"/>
      <c r="E72" s="886"/>
      <c r="F72" s="886"/>
      <c r="G72" s="886"/>
      <c r="H72" s="886"/>
      <c r="I72" s="886"/>
      <c r="J72" s="886"/>
      <c r="K72" s="886"/>
      <c r="L72" s="886"/>
      <c r="M72" s="886"/>
      <c r="N72" s="886"/>
      <c r="O72" s="886"/>
      <c r="P72" s="887"/>
      <c r="Q72" s="888">
        <v>157</v>
      </c>
      <c r="R72" s="840"/>
      <c r="S72" s="840"/>
      <c r="T72" s="840"/>
      <c r="U72" s="840"/>
      <c r="V72" s="840">
        <v>91</v>
      </c>
      <c r="W72" s="840"/>
      <c r="X72" s="840"/>
      <c r="Y72" s="840"/>
      <c r="Z72" s="840"/>
      <c r="AA72" s="840">
        <v>67</v>
      </c>
      <c r="AB72" s="840"/>
      <c r="AC72" s="840"/>
      <c r="AD72" s="840"/>
      <c r="AE72" s="840"/>
      <c r="AF72" s="840">
        <v>9</v>
      </c>
      <c r="AG72" s="840"/>
      <c r="AH72" s="840"/>
      <c r="AI72" s="840"/>
      <c r="AJ72" s="840"/>
      <c r="AK72" s="840" t="s">
        <v>589</v>
      </c>
      <c r="AL72" s="840"/>
      <c r="AM72" s="840"/>
      <c r="AN72" s="840"/>
      <c r="AO72" s="840"/>
      <c r="AP72" s="840">
        <v>0</v>
      </c>
      <c r="AQ72" s="840"/>
      <c r="AR72" s="840"/>
      <c r="AS72" s="840"/>
      <c r="AT72" s="840"/>
      <c r="AU72" s="840">
        <v>0</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71"/>
      <c r="BT72" s="872"/>
      <c r="BU72" s="872"/>
      <c r="BV72" s="872"/>
      <c r="BW72" s="872"/>
      <c r="BX72" s="872"/>
      <c r="BY72" s="872"/>
      <c r="BZ72" s="872"/>
      <c r="CA72" s="872"/>
      <c r="CB72" s="872"/>
      <c r="CC72" s="872"/>
      <c r="CD72" s="872"/>
      <c r="CE72" s="872"/>
      <c r="CF72" s="872"/>
      <c r="CG72" s="877"/>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3"/>
      <c r="EA72" s="231"/>
    </row>
    <row r="73" spans="1:131" ht="26.25" customHeight="1" x14ac:dyDescent="0.15">
      <c r="A73" s="240">
        <v>6</v>
      </c>
      <c r="B73" s="885" t="s">
        <v>595</v>
      </c>
      <c r="C73" s="886"/>
      <c r="D73" s="886"/>
      <c r="E73" s="886"/>
      <c r="F73" s="886"/>
      <c r="G73" s="886"/>
      <c r="H73" s="886"/>
      <c r="I73" s="886"/>
      <c r="J73" s="886"/>
      <c r="K73" s="886"/>
      <c r="L73" s="886"/>
      <c r="M73" s="886"/>
      <c r="N73" s="886"/>
      <c r="O73" s="886"/>
      <c r="P73" s="887"/>
      <c r="Q73" s="888">
        <v>4876</v>
      </c>
      <c r="R73" s="840"/>
      <c r="S73" s="840"/>
      <c r="T73" s="840"/>
      <c r="U73" s="840"/>
      <c r="V73" s="840">
        <v>4857</v>
      </c>
      <c r="W73" s="840"/>
      <c r="X73" s="840"/>
      <c r="Y73" s="840"/>
      <c r="Z73" s="840"/>
      <c r="AA73" s="840">
        <v>19</v>
      </c>
      <c r="AB73" s="840"/>
      <c r="AC73" s="840"/>
      <c r="AD73" s="840"/>
      <c r="AE73" s="840"/>
      <c r="AF73" s="840">
        <v>19</v>
      </c>
      <c r="AG73" s="840"/>
      <c r="AH73" s="840"/>
      <c r="AI73" s="840"/>
      <c r="AJ73" s="840"/>
      <c r="AK73" s="840">
        <v>57</v>
      </c>
      <c r="AL73" s="840"/>
      <c r="AM73" s="840"/>
      <c r="AN73" s="840"/>
      <c r="AO73" s="840"/>
      <c r="AP73" s="840" t="s">
        <v>589</v>
      </c>
      <c r="AQ73" s="840"/>
      <c r="AR73" s="840"/>
      <c r="AS73" s="840"/>
      <c r="AT73" s="840"/>
      <c r="AU73" s="840" t="s">
        <v>589</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71"/>
      <c r="BT73" s="872"/>
      <c r="BU73" s="872"/>
      <c r="BV73" s="872"/>
      <c r="BW73" s="872"/>
      <c r="BX73" s="872"/>
      <c r="BY73" s="872"/>
      <c r="BZ73" s="872"/>
      <c r="CA73" s="872"/>
      <c r="CB73" s="872"/>
      <c r="CC73" s="872"/>
      <c r="CD73" s="872"/>
      <c r="CE73" s="872"/>
      <c r="CF73" s="872"/>
      <c r="CG73" s="877"/>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3"/>
      <c r="EA73" s="231"/>
    </row>
    <row r="74" spans="1:131" ht="26.25" customHeight="1" x14ac:dyDescent="0.15">
      <c r="A74" s="240">
        <v>7</v>
      </c>
      <c r="B74" s="885" t="s">
        <v>596</v>
      </c>
      <c r="C74" s="886"/>
      <c r="D74" s="886"/>
      <c r="E74" s="886"/>
      <c r="F74" s="886"/>
      <c r="G74" s="886"/>
      <c r="H74" s="886"/>
      <c r="I74" s="886"/>
      <c r="J74" s="886"/>
      <c r="K74" s="886"/>
      <c r="L74" s="886"/>
      <c r="M74" s="886"/>
      <c r="N74" s="886"/>
      <c r="O74" s="886"/>
      <c r="P74" s="887"/>
      <c r="Q74" s="888">
        <v>309</v>
      </c>
      <c r="R74" s="840"/>
      <c r="S74" s="840"/>
      <c r="T74" s="840"/>
      <c r="U74" s="840"/>
      <c r="V74" s="840">
        <v>269</v>
      </c>
      <c r="W74" s="840"/>
      <c r="X74" s="840"/>
      <c r="Y74" s="840"/>
      <c r="Z74" s="840"/>
      <c r="AA74" s="840">
        <v>39</v>
      </c>
      <c r="AB74" s="840"/>
      <c r="AC74" s="840"/>
      <c r="AD74" s="840"/>
      <c r="AE74" s="840"/>
      <c r="AF74" s="840">
        <v>39</v>
      </c>
      <c r="AG74" s="840"/>
      <c r="AH74" s="840"/>
      <c r="AI74" s="840"/>
      <c r="AJ74" s="840"/>
      <c r="AK74" s="840">
        <v>22</v>
      </c>
      <c r="AL74" s="840"/>
      <c r="AM74" s="840"/>
      <c r="AN74" s="840"/>
      <c r="AO74" s="840"/>
      <c r="AP74" s="840" t="s">
        <v>589</v>
      </c>
      <c r="AQ74" s="840"/>
      <c r="AR74" s="840"/>
      <c r="AS74" s="840"/>
      <c r="AT74" s="840"/>
      <c r="AU74" s="840" t="s">
        <v>589</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71"/>
      <c r="BT74" s="872"/>
      <c r="BU74" s="872"/>
      <c r="BV74" s="872"/>
      <c r="BW74" s="872"/>
      <c r="BX74" s="872"/>
      <c r="BY74" s="872"/>
      <c r="BZ74" s="872"/>
      <c r="CA74" s="872"/>
      <c r="CB74" s="872"/>
      <c r="CC74" s="872"/>
      <c r="CD74" s="872"/>
      <c r="CE74" s="872"/>
      <c r="CF74" s="872"/>
      <c r="CG74" s="877"/>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3"/>
      <c r="EA74" s="231"/>
    </row>
    <row r="75" spans="1:131" ht="26.25" customHeight="1" x14ac:dyDescent="0.15">
      <c r="A75" s="240">
        <v>8</v>
      </c>
      <c r="B75" s="885" t="s">
        <v>597</v>
      </c>
      <c r="C75" s="886"/>
      <c r="D75" s="886"/>
      <c r="E75" s="886"/>
      <c r="F75" s="886"/>
      <c r="G75" s="886"/>
      <c r="H75" s="886"/>
      <c r="I75" s="886"/>
      <c r="J75" s="886"/>
      <c r="K75" s="886"/>
      <c r="L75" s="886"/>
      <c r="M75" s="886"/>
      <c r="N75" s="886"/>
      <c r="O75" s="886"/>
      <c r="P75" s="887"/>
      <c r="Q75" s="889">
        <v>116433</v>
      </c>
      <c r="R75" s="842"/>
      <c r="S75" s="842"/>
      <c r="T75" s="842"/>
      <c r="U75" s="839"/>
      <c r="V75" s="841">
        <v>108367</v>
      </c>
      <c r="W75" s="842"/>
      <c r="X75" s="842"/>
      <c r="Y75" s="842"/>
      <c r="Z75" s="839"/>
      <c r="AA75" s="841">
        <v>8066</v>
      </c>
      <c r="AB75" s="842"/>
      <c r="AC75" s="842"/>
      <c r="AD75" s="842"/>
      <c r="AE75" s="839"/>
      <c r="AF75" s="841">
        <v>8066</v>
      </c>
      <c r="AG75" s="842"/>
      <c r="AH75" s="842"/>
      <c r="AI75" s="842"/>
      <c r="AJ75" s="839"/>
      <c r="AK75" s="841" t="s">
        <v>589</v>
      </c>
      <c r="AL75" s="842"/>
      <c r="AM75" s="842"/>
      <c r="AN75" s="842"/>
      <c r="AO75" s="839"/>
      <c r="AP75" s="841" t="s">
        <v>589</v>
      </c>
      <c r="AQ75" s="842"/>
      <c r="AR75" s="842"/>
      <c r="AS75" s="842"/>
      <c r="AT75" s="839"/>
      <c r="AU75" s="841" t="s">
        <v>589</v>
      </c>
      <c r="AV75" s="842"/>
      <c r="AW75" s="842"/>
      <c r="AX75" s="842"/>
      <c r="AY75" s="839"/>
      <c r="AZ75" s="837"/>
      <c r="BA75" s="837"/>
      <c r="BB75" s="837"/>
      <c r="BC75" s="837"/>
      <c r="BD75" s="838"/>
      <c r="BE75" s="243"/>
      <c r="BF75" s="243"/>
      <c r="BG75" s="243"/>
      <c r="BH75" s="243"/>
      <c r="BI75" s="243"/>
      <c r="BJ75" s="243"/>
      <c r="BK75" s="243"/>
      <c r="BL75" s="243"/>
      <c r="BM75" s="243"/>
      <c r="BN75" s="243"/>
      <c r="BO75" s="243"/>
      <c r="BP75" s="243"/>
      <c r="BQ75" s="240">
        <v>69</v>
      </c>
      <c r="BR75" s="245"/>
      <c r="BS75" s="871"/>
      <c r="BT75" s="872"/>
      <c r="BU75" s="872"/>
      <c r="BV75" s="872"/>
      <c r="BW75" s="872"/>
      <c r="BX75" s="872"/>
      <c r="BY75" s="872"/>
      <c r="BZ75" s="872"/>
      <c r="CA75" s="872"/>
      <c r="CB75" s="872"/>
      <c r="CC75" s="872"/>
      <c r="CD75" s="872"/>
      <c r="CE75" s="872"/>
      <c r="CF75" s="872"/>
      <c r="CG75" s="877"/>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3"/>
      <c r="EA75" s="231"/>
    </row>
    <row r="76" spans="1:131" ht="26.25" customHeight="1" x14ac:dyDescent="0.15">
      <c r="A76" s="240">
        <v>9</v>
      </c>
      <c r="B76" s="885"/>
      <c r="C76" s="886"/>
      <c r="D76" s="886"/>
      <c r="E76" s="886"/>
      <c r="F76" s="886"/>
      <c r="G76" s="886"/>
      <c r="H76" s="886"/>
      <c r="I76" s="886"/>
      <c r="J76" s="886"/>
      <c r="K76" s="886"/>
      <c r="L76" s="886"/>
      <c r="M76" s="886"/>
      <c r="N76" s="886"/>
      <c r="O76" s="886"/>
      <c r="P76" s="887"/>
      <c r="Q76" s="889"/>
      <c r="R76" s="842"/>
      <c r="S76" s="842"/>
      <c r="T76" s="842"/>
      <c r="U76" s="839"/>
      <c r="V76" s="841"/>
      <c r="W76" s="842"/>
      <c r="X76" s="842"/>
      <c r="Y76" s="842"/>
      <c r="Z76" s="839"/>
      <c r="AA76" s="841"/>
      <c r="AB76" s="842"/>
      <c r="AC76" s="842"/>
      <c r="AD76" s="842"/>
      <c r="AE76" s="839"/>
      <c r="AF76" s="841"/>
      <c r="AG76" s="842"/>
      <c r="AH76" s="842"/>
      <c r="AI76" s="842"/>
      <c r="AJ76" s="839"/>
      <c r="AK76" s="841"/>
      <c r="AL76" s="842"/>
      <c r="AM76" s="842"/>
      <c r="AN76" s="842"/>
      <c r="AO76" s="839"/>
      <c r="AP76" s="841"/>
      <c r="AQ76" s="842"/>
      <c r="AR76" s="842"/>
      <c r="AS76" s="842"/>
      <c r="AT76" s="839"/>
      <c r="AU76" s="841"/>
      <c r="AV76" s="842"/>
      <c r="AW76" s="842"/>
      <c r="AX76" s="842"/>
      <c r="AY76" s="839"/>
      <c r="AZ76" s="837"/>
      <c r="BA76" s="837"/>
      <c r="BB76" s="837"/>
      <c r="BC76" s="837"/>
      <c r="BD76" s="838"/>
      <c r="BE76" s="243"/>
      <c r="BF76" s="243"/>
      <c r="BG76" s="243"/>
      <c r="BH76" s="243"/>
      <c r="BI76" s="243"/>
      <c r="BJ76" s="243"/>
      <c r="BK76" s="243"/>
      <c r="BL76" s="243"/>
      <c r="BM76" s="243"/>
      <c r="BN76" s="243"/>
      <c r="BO76" s="243"/>
      <c r="BP76" s="243"/>
      <c r="BQ76" s="240">
        <v>70</v>
      </c>
      <c r="BR76" s="245"/>
      <c r="BS76" s="871"/>
      <c r="BT76" s="872"/>
      <c r="BU76" s="872"/>
      <c r="BV76" s="872"/>
      <c r="BW76" s="872"/>
      <c r="BX76" s="872"/>
      <c r="BY76" s="872"/>
      <c r="BZ76" s="872"/>
      <c r="CA76" s="872"/>
      <c r="CB76" s="872"/>
      <c r="CC76" s="872"/>
      <c r="CD76" s="872"/>
      <c r="CE76" s="872"/>
      <c r="CF76" s="872"/>
      <c r="CG76" s="877"/>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3"/>
      <c r="EA76" s="231"/>
    </row>
    <row r="77" spans="1:131" ht="26.25" customHeight="1" x14ac:dyDescent="0.15">
      <c r="A77" s="240">
        <v>10</v>
      </c>
      <c r="B77" s="885"/>
      <c r="C77" s="886"/>
      <c r="D77" s="886"/>
      <c r="E77" s="886"/>
      <c r="F77" s="886"/>
      <c r="G77" s="886"/>
      <c r="H77" s="886"/>
      <c r="I77" s="886"/>
      <c r="J77" s="886"/>
      <c r="K77" s="886"/>
      <c r="L77" s="886"/>
      <c r="M77" s="886"/>
      <c r="N77" s="886"/>
      <c r="O77" s="886"/>
      <c r="P77" s="887"/>
      <c r="Q77" s="889"/>
      <c r="R77" s="842"/>
      <c r="S77" s="842"/>
      <c r="T77" s="842"/>
      <c r="U77" s="839"/>
      <c r="V77" s="841"/>
      <c r="W77" s="842"/>
      <c r="X77" s="842"/>
      <c r="Y77" s="842"/>
      <c r="Z77" s="839"/>
      <c r="AA77" s="841"/>
      <c r="AB77" s="842"/>
      <c r="AC77" s="842"/>
      <c r="AD77" s="842"/>
      <c r="AE77" s="839"/>
      <c r="AF77" s="841"/>
      <c r="AG77" s="842"/>
      <c r="AH77" s="842"/>
      <c r="AI77" s="842"/>
      <c r="AJ77" s="839"/>
      <c r="AK77" s="841"/>
      <c r="AL77" s="842"/>
      <c r="AM77" s="842"/>
      <c r="AN77" s="842"/>
      <c r="AO77" s="839"/>
      <c r="AP77" s="841"/>
      <c r="AQ77" s="842"/>
      <c r="AR77" s="842"/>
      <c r="AS77" s="842"/>
      <c r="AT77" s="839"/>
      <c r="AU77" s="841"/>
      <c r="AV77" s="842"/>
      <c r="AW77" s="842"/>
      <c r="AX77" s="842"/>
      <c r="AY77" s="839"/>
      <c r="AZ77" s="837"/>
      <c r="BA77" s="837"/>
      <c r="BB77" s="837"/>
      <c r="BC77" s="837"/>
      <c r="BD77" s="838"/>
      <c r="BE77" s="243"/>
      <c r="BF77" s="243"/>
      <c r="BG77" s="243"/>
      <c r="BH77" s="243"/>
      <c r="BI77" s="243"/>
      <c r="BJ77" s="243"/>
      <c r="BK77" s="243"/>
      <c r="BL77" s="243"/>
      <c r="BM77" s="243"/>
      <c r="BN77" s="243"/>
      <c r="BO77" s="243"/>
      <c r="BP77" s="243"/>
      <c r="BQ77" s="240">
        <v>71</v>
      </c>
      <c r="BR77" s="245"/>
      <c r="BS77" s="871"/>
      <c r="BT77" s="872"/>
      <c r="BU77" s="872"/>
      <c r="BV77" s="872"/>
      <c r="BW77" s="872"/>
      <c r="BX77" s="872"/>
      <c r="BY77" s="872"/>
      <c r="BZ77" s="872"/>
      <c r="CA77" s="872"/>
      <c r="CB77" s="872"/>
      <c r="CC77" s="872"/>
      <c r="CD77" s="872"/>
      <c r="CE77" s="872"/>
      <c r="CF77" s="872"/>
      <c r="CG77" s="877"/>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3"/>
      <c r="EA77" s="231"/>
    </row>
    <row r="78" spans="1:131" ht="26.25" customHeight="1" x14ac:dyDescent="0.15">
      <c r="A78" s="240">
        <v>11</v>
      </c>
      <c r="B78" s="885"/>
      <c r="C78" s="886"/>
      <c r="D78" s="886"/>
      <c r="E78" s="886"/>
      <c r="F78" s="886"/>
      <c r="G78" s="886"/>
      <c r="H78" s="886"/>
      <c r="I78" s="886"/>
      <c r="J78" s="886"/>
      <c r="K78" s="886"/>
      <c r="L78" s="886"/>
      <c r="M78" s="886"/>
      <c r="N78" s="886"/>
      <c r="O78" s="886"/>
      <c r="P78" s="887"/>
      <c r="Q78" s="888"/>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71"/>
      <c r="BT78" s="872"/>
      <c r="BU78" s="872"/>
      <c r="BV78" s="872"/>
      <c r="BW78" s="872"/>
      <c r="BX78" s="872"/>
      <c r="BY78" s="872"/>
      <c r="BZ78" s="872"/>
      <c r="CA78" s="872"/>
      <c r="CB78" s="872"/>
      <c r="CC78" s="872"/>
      <c r="CD78" s="872"/>
      <c r="CE78" s="872"/>
      <c r="CF78" s="872"/>
      <c r="CG78" s="877"/>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3"/>
      <c r="EA78" s="231"/>
    </row>
    <row r="79" spans="1:131" ht="26.25" customHeight="1" x14ac:dyDescent="0.15">
      <c r="A79" s="240">
        <v>12</v>
      </c>
      <c r="B79" s="885"/>
      <c r="C79" s="886"/>
      <c r="D79" s="886"/>
      <c r="E79" s="886"/>
      <c r="F79" s="886"/>
      <c r="G79" s="886"/>
      <c r="H79" s="886"/>
      <c r="I79" s="886"/>
      <c r="J79" s="886"/>
      <c r="K79" s="886"/>
      <c r="L79" s="886"/>
      <c r="M79" s="886"/>
      <c r="N79" s="886"/>
      <c r="O79" s="886"/>
      <c r="P79" s="887"/>
      <c r="Q79" s="888"/>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71"/>
      <c r="BT79" s="872"/>
      <c r="BU79" s="872"/>
      <c r="BV79" s="872"/>
      <c r="BW79" s="872"/>
      <c r="BX79" s="872"/>
      <c r="BY79" s="872"/>
      <c r="BZ79" s="872"/>
      <c r="CA79" s="872"/>
      <c r="CB79" s="872"/>
      <c r="CC79" s="872"/>
      <c r="CD79" s="872"/>
      <c r="CE79" s="872"/>
      <c r="CF79" s="872"/>
      <c r="CG79" s="877"/>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3"/>
      <c r="EA79" s="231"/>
    </row>
    <row r="80" spans="1:131" ht="26.25" customHeight="1" x14ac:dyDescent="0.15">
      <c r="A80" s="240">
        <v>13</v>
      </c>
      <c r="B80" s="885"/>
      <c r="C80" s="886"/>
      <c r="D80" s="886"/>
      <c r="E80" s="886"/>
      <c r="F80" s="886"/>
      <c r="G80" s="886"/>
      <c r="H80" s="886"/>
      <c r="I80" s="886"/>
      <c r="J80" s="886"/>
      <c r="K80" s="886"/>
      <c r="L80" s="886"/>
      <c r="M80" s="886"/>
      <c r="N80" s="886"/>
      <c r="O80" s="886"/>
      <c r="P80" s="887"/>
      <c r="Q80" s="888"/>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71"/>
      <c r="BT80" s="872"/>
      <c r="BU80" s="872"/>
      <c r="BV80" s="872"/>
      <c r="BW80" s="872"/>
      <c r="BX80" s="872"/>
      <c r="BY80" s="872"/>
      <c r="BZ80" s="872"/>
      <c r="CA80" s="872"/>
      <c r="CB80" s="872"/>
      <c r="CC80" s="872"/>
      <c r="CD80" s="872"/>
      <c r="CE80" s="872"/>
      <c r="CF80" s="872"/>
      <c r="CG80" s="877"/>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3"/>
      <c r="EA80" s="231"/>
    </row>
    <row r="81" spans="1:131" ht="26.25" customHeight="1" x14ac:dyDescent="0.15">
      <c r="A81" s="240">
        <v>14</v>
      </c>
      <c r="B81" s="885"/>
      <c r="C81" s="886"/>
      <c r="D81" s="886"/>
      <c r="E81" s="886"/>
      <c r="F81" s="886"/>
      <c r="G81" s="886"/>
      <c r="H81" s="886"/>
      <c r="I81" s="886"/>
      <c r="J81" s="886"/>
      <c r="K81" s="886"/>
      <c r="L81" s="886"/>
      <c r="M81" s="886"/>
      <c r="N81" s="886"/>
      <c r="O81" s="886"/>
      <c r="P81" s="887"/>
      <c r="Q81" s="888"/>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71"/>
      <c r="BT81" s="872"/>
      <c r="BU81" s="872"/>
      <c r="BV81" s="872"/>
      <c r="BW81" s="872"/>
      <c r="BX81" s="872"/>
      <c r="BY81" s="872"/>
      <c r="BZ81" s="872"/>
      <c r="CA81" s="872"/>
      <c r="CB81" s="872"/>
      <c r="CC81" s="872"/>
      <c r="CD81" s="872"/>
      <c r="CE81" s="872"/>
      <c r="CF81" s="872"/>
      <c r="CG81" s="877"/>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3"/>
      <c r="EA81" s="231"/>
    </row>
    <row r="82" spans="1:131" ht="26.25" customHeight="1" x14ac:dyDescent="0.15">
      <c r="A82" s="240">
        <v>15</v>
      </c>
      <c r="B82" s="885"/>
      <c r="C82" s="886"/>
      <c r="D82" s="886"/>
      <c r="E82" s="886"/>
      <c r="F82" s="886"/>
      <c r="G82" s="886"/>
      <c r="H82" s="886"/>
      <c r="I82" s="886"/>
      <c r="J82" s="886"/>
      <c r="K82" s="886"/>
      <c r="L82" s="886"/>
      <c r="M82" s="886"/>
      <c r="N82" s="886"/>
      <c r="O82" s="886"/>
      <c r="P82" s="887"/>
      <c r="Q82" s="888"/>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71"/>
      <c r="BT82" s="872"/>
      <c r="BU82" s="872"/>
      <c r="BV82" s="872"/>
      <c r="BW82" s="872"/>
      <c r="BX82" s="872"/>
      <c r="BY82" s="872"/>
      <c r="BZ82" s="872"/>
      <c r="CA82" s="872"/>
      <c r="CB82" s="872"/>
      <c r="CC82" s="872"/>
      <c r="CD82" s="872"/>
      <c r="CE82" s="872"/>
      <c r="CF82" s="872"/>
      <c r="CG82" s="877"/>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3"/>
      <c r="EA82" s="231"/>
    </row>
    <row r="83" spans="1:131" ht="26.25" customHeight="1" x14ac:dyDescent="0.15">
      <c r="A83" s="240">
        <v>16</v>
      </c>
      <c r="B83" s="885"/>
      <c r="C83" s="886"/>
      <c r="D83" s="886"/>
      <c r="E83" s="886"/>
      <c r="F83" s="886"/>
      <c r="G83" s="886"/>
      <c r="H83" s="886"/>
      <c r="I83" s="886"/>
      <c r="J83" s="886"/>
      <c r="K83" s="886"/>
      <c r="L83" s="886"/>
      <c r="M83" s="886"/>
      <c r="N83" s="886"/>
      <c r="O83" s="886"/>
      <c r="P83" s="887"/>
      <c r="Q83" s="888"/>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71"/>
      <c r="BT83" s="872"/>
      <c r="BU83" s="872"/>
      <c r="BV83" s="872"/>
      <c r="BW83" s="872"/>
      <c r="BX83" s="872"/>
      <c r="BY83" s="872"/>
      <c r="BZ83" s="872"/>
      <c r="CA83" s="872"/>
      <c r="CB83" s="872"/>
      <c r="CC83" s="872"/>
      <c r="CD83" s="872"/>
      <c r="CE83" s="872"/>
      <c r="CF83" s="872"/>
      <c r="CG83" s="877"/>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3"/>
      <c r="EA83" s="231"/>
    </row>
    <row r="84" spans="1:131" ht="26.25" customHeight="1" x14ac:dyDescent="0.15">
      <c r="A84" s="240">
        <v>17</v>
      </c>
      <c r="B84" s="885"/>
      <c r="C84" s="886"/>
      <c r="D84" s="886"/>
      <c r="E84" s="886"/>
      <c r="F84" s="886"/>
      <c r="G84" s="886"/>
      <c r="H84" s="886"/>
      <c r="I84" s="886"/>
      <c r="J84" s="886"/>
      <c r="K84" s="886"/>
      <c r="L84" s="886"/>
      <c r="M84" s="886"/>
      <c r="N84" s="886"/>
      <c r="O84" s="886"/>
      <c r="P84" s="887"/>
      <c r="Q84" s="888"/>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71"/>
      <c r="BT84" s="872"/>
      <c r="BU84" s="872"/>
      <c r="BV84" s="872"/>
      <c r="BW84" s="872"/>
      <c r="BX84" s="872"/>
      <c r="BY84" s="872"/>
      <c r="BZ84" s="872"/>
      <c r="CA84" s="872"/>
      <c r="CB84" s="872"/>
      <c r="CC84" s="872"/>
      <c r="CD84" s="872"/>
      <c r="CE84" s="872"/>
      <c r="CF84" s="872"/>
      <c r="CG84" s="877"/>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3"/>
      <c r="EA84" s="231"/>
    </row>
    <row r="85" spans="1:131" ht="26.25" customHeight="1" x14ac:dyDescent="0.15">
      <c r="A85" s="240">
        <v>18</v>
      </c>
      <c r="B85" s="885"/>
      <c r="C85" s="886"/>
      <c r="D85" s="886"/>
      <c r="E85" s="886"/>
      <c r="F85" s="886"/>
      <c r="G85" s="886"/>
      <c r="H85" s="886"/>
      <c r="I85" s="886"/>
      <c r="J85" s="886"/>
      <c r="K85" s="886"/>
      <c r="L85" s="886"/>
      <c r="M85" s="886"/>
      <c r="N85" s="886"/>
      <c r="O85" s="886"/>
      <c r="P85" s="887"/>
      <c r="Q85" s="888"/>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71"/>
      <c r="BT85" s="872"/>
      <c r="BU85" s="872"/>
      <c r="BV85" s="872"/>
      <c r="BW85" s="872"/>
      <c r="BX85" s="872"/>
      <c r="BY85" s="872"/>
      <c r="BZ85" s="872"/>
      <c r="CA85" s="872"/>
      <c r="CB85" s="872"/>
      <c r="CC85" s="872"/>
      <c r="CD85" s="872"/>
      <c r="CE85" s="872"/>
      <c r="CF85" s="872"/>
      <c r="CG85" s="877"/>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3"/>
      <c r="EA85" s="231"/>
    </row>
    <row r="86" spans="1:131" ht="26.25" customHeight="1" x14ac:dyDescent="0.15">
      <c r="A86" s="240">
        <v>19</v>
      </c>
      <c r="B86" s="885"/>
      <c r="C86" s="886"/>
      <c r="D86" s="886"/>
      <c r="E86" s="886"/>
      <c r="F86" s="886"/>
      <c r="G86" s="886"/>
      <c r="H86" s="886"/>
      <c r="I86" s="886"/>
      <c r="J86" s="886"/>
      <c r="K86" s="886"/>
      <c r="L86" s="886"/>
      <c r="M86" s="886"/>
      <c r="N86" s="886"/>
      <c r="O86" s="886"/>
      <c r="P86" s="887"/>
      <c r="Q86" s="888"/>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71"/>
      <c r="BT86" s="872"/>
      <c r="BU86" s="872"/>
      <c r="BV86" s="872"/>
      <c r="BW86" s="872"/>
      <c r="BX86" s="872"/>
      <c r="BY86" s="872"/>
      <c r="BZ86" s="872"/>
      <c r="CA86" s="872"/>
      <c r="CB86" s="872"/>
      <c r="CC86" s="872"/>
      <c r="CD86" s="872"/>
      <c r="CE86" s="872"/>
      <c r="CF86" s="872"/>
      <c r="CG86" s="877"/>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3"/>
      <c r="EA86" s="231"/>
    </row>
    <row r="87" spans="1:131" ht="26.25" customHeight="1" x14ac:dyDescent="0.15">
      <c r="A87" s="246">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3"/>
      <c r="BF87" s="243"/>
      <c r="BG87" s="243"/>
      <c r="BH87" s="243"/>
      <c r="BI87" s="243"/>
      <c r="BJ87" s="243"/>
      <c r="BK87" s="243"/>
      <c r="BL87" s="243"/>
      <c r="BM87" s="243"/>
      <c r="BN87" s="243"/>
      <c r="BO87" s="243"/>
      <c r="BP87" s="243"/>
      <c r="BQ87" s="240">
        <v>81</v>
      </c>
      <c r="BR87" s="245"/>
      <c r="BS87" s="871"/>
      <c r="BT87" s="872"/>
      <c r="BU87" s="872"/>
      <c r="BV87" s="872"/>
      <c r="BW87" s="872"/>
      <c r="BX87" s="872"/>
      <c r="BY87" s="872"/>
      <c r="BZ87" s="872"/>
      <c r="CA87" s="872"/>
      <c r="CB87" s="872"/>
      <c r="CC87" s="872"/>
      <c r="CD87" s="872"/>
      <c r="CE87" s="872"/>
      <c r="CF87" s="872"/>
      <c r="CG87" s="877"/>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3"/>
      <c r="EA87" s="231"/>
    </row>
    <row r="88" spans="1:131" ht="26.25" customHeight="1" thickBot="1" x14ac:dyDescent="0.2">
      <c r="A88" s="242" t="s">
        <v>387</v>
      </c>
      <c r="B88" s="799" t="s">
        <v>423</v>
      </c>
      <c r="C88" s="800"/>
      <c r="D88" s="800"/>
      <c r="E88" s="800"/>
      <c r="F88" s="800"/>
      <c r="G88" s="800"/>
      <c r="H88" s="800"/>
      <c r="I88" s="800"/>
      <c r="J88" s="800"/>
      <c r="K88" s="800"/>
      <c r="L88" s="800"/>
      <c r="M88" s="800"/>
      <c r="N88" s="800"/>
      <c r="O88" s="800"/>
      <c r="P88" s="801"/>
      <c r="Q88" s="852"/>
      <c r="R88" s="853"/>
      <c r="S88" s="853"/>
      <c r="T88" s="853"/>
      <c r="U88" s="853"/>
      <c r="V88" s="853"/>
      <c r="W88" s="853"/>
      <c r="X88" s="853"/>
      <c r="Y88" s="853"/>
      <c r="Z88" s="853"/>
      <c r="AA88" s="853"/>
      <c r="AB88" s="853"/>
      <c r="AC88" s="853"/>
      <c r="AD88" s="853"/>
      <c r="AE88" s="853"/>
      <c r="AF88" s="856">
        <v>8194</v>
      </c>
      <c r="AG88" s="856"/>
      <c r="AH88" s="856"/>
      <c r="AI88" s="856"/>
      <c r="AJ88" s="856"/>
      <c r="AK88" s="853"/>
      <c r="AL88" s="853"/>
      <c r="AM88" s="853"/>
      <c r="AN88" s="853"/>
      <c r="AO88" s="853"/>
      <c r="AP88" s="856">
        <v>312</v>
      </c>
      <c r="AQ88" s="856"/>
      <c r="AR88" s="856"/>
      <c r="AS88" s="856"/>
      <c r="AT88" s="856"/>
      <c r="AU88" s="856">
        <v>40</v>
      </c>
      <c r="AV88" s="856"/>
      <c r="AW88" s="856"/>
      <c r="AX88" s="856"/>
      <c r="AY88" s="856"/>
      <c r="AZ88" s="861"/>
      <c r="BA88" s="861"/>
      <c r="BB88" s="861"/>
      <c r="BC88" s="861"/>
      <c r="BD88" s="862"/>
      <c r="BE88" s="243"/>
      <c r="BF88" s="243"/>
      <c r="BG88" s="243"/>
      <c r="BH88" s="243"/>
      <c r="BI88" s="243"/>
      <c r="BJ88" s="243"/>
      <c r="BK88" s="243"/>
      <c r="BL88" s="243"/>
      <c r="BM88" s="243"/>
      <c r="BN88" s="243"/>
      <c r="BO88" s="243"/>
      <c r="BP88" s="243"/>
      <c r="BQ88" s="240">
        <v>82</v>
      </c>
      <c r="BR88" s="245"/>
      <c r="BS88" s="871"/>
      <c r="BT88" s="872"/>
      <c r="BU88" s="872"/>
      <c r="BV88" s="872"/>
      <c r="BW88" s="872"/>
      <c r="BX88" s="872"/>
      <c r="BY88" s="872"/>
      <c r="BZ88" s="872"/>
      <c r="CA88" s="872"/>
      <c r="CB88" s="872"/>
      <c r="CC88" s="872"/>
      <c r="CD88" s="872"/>
      <c r="CE88" s="872"/>
      <c r="CF88" s="872"/>
      <c r="CG88" s="877"/>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71"/>
      <c r="BT89" s="872"/>
      <c r="BU89" s="872"/>
      <c r="BV89" s="872"/>
      <c r="BW89" s="872"/>
      <c r="BX89" s="872"/>
      <c r="BY89" s="872"/>
      <c r="BZ89" s="872"/>
      <c r="CA89" s="872"/>
      <c r="CB89" s="872"/>
      <c r="CC89" s="872"/>
      <c r="CD89" s="872"/>
      <c r="CE89" s="872"/>
      <c r="CF89" s="872"/>
      <c r="CG89" s="877"/>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71"/>
      <c r="BT90" s="872"/>
      <c r="BU90" s="872"/>
      <c r="BV90" s="872"/>
      <c r="BW90" s="872"/>
      <c r="BX90" s="872"/>
      <c r="BY90" s="872"/>
      <c r="BZ90" s="872"/>
      <c r="CA90" s="872"/>
      <c r="CB90" s="872"/>
      <c r="CC90" s="872"/>
      <c r="CD90" s="872"/>
      <c r="CE90" s="872"/>
      <c r="CF90" s="872"/>
      <c r="CG90" s="877"/>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71"/>
      <c r="BT91" s="872"/>
      <c r="BU91" s="872"/>
      <c r="BV91" s="872"/>
      <c r="BW91" s="872"/>
      <c r="BX91" s="872"/>
      <c r="BY91" s="872"/>
      <c r="BZ91" s="872"/>
      <c r="CA91" s="872"/>
      <c r="CB91" s="872"/>
      <c r="CC91" s="872"/>
      <c r="CD91" s="872"/>
      <c r="CE91" s="872"/>
      <c r="CF91" s="872"/>
      <c r="CG91" s="877"/>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71"/>
      <c r="BT92" s="872"/>
      <c r="BU92" s="872"/>
      <c r="BV92" s="872"/>
      <c r="BW92" s="872"/>
      <c r="BX92" s="872"/>
      <c r="BY92" s="872"/>
      <c r="BZ92" s="872"/>
      <c r="CA92" s="872"/>
      <c r="CB92" s="872"/>
      <c r="CC92" s="872"/>
      <c r="CD92" s="872"/>
      <c r="CE92" s="872"/>
      <c r="CF92" s="872"/>
      <c r="CG92" s="877"/>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71"/>
      <c r="BT93" s="872"/>
      <c r="BU93" s="872"/>
      <c r="BV93" s="872"/>
      <c r="BW93" s="872"/>
      <c r="BX93" s="872"/>
      <c r="BY93" s="872"/>
      <c r="BZ93" s="872"/>
      <c r="CA93" s="872"/>
      <c r="CB93" s="872"/>
      <c r="CC93" s="872"/>
      <c r="CD93" s="872"/>
      <c r="CE93" s="872"/>
      <c r="CF93" s="872"/>
      <c r="CG93" s="877"/>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71"/>
      <c r="BT94" s="872"/>
      <c r="BU94" s="872"/>
      <c r="BV94" s="872"/>
      <c r="BW94" s="872"/>
      <c r="BX94" s="872"/>
      <c r="BY94" s="872"/>
      <c r="BZ94" s="872"/>
      <c r="CA94" s="872"/>
      <c r="CB94" s="872"/>
      <c r="CC94" s="872"/>
      <c r="CD94" s="872"/>
      <c r="CE94" s="872"/>
      <c r="CF94" s="872"/>
      <c r="CG94" s="877"/>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71"/>
      <c r="BT95" s="872"/>
      <c r="BU95" s="872"/>
      <c r="BV95" s="872"/>
      <c r="BW95" s="872"/>
      <c r="BX95" s="872"/>
      <c r="BY95" s="872"/>
      <c r="BZ95" s="872"/>
      <c r="CA95" s="872"/>
      <c r="CB95" s="872"/>
      <c r="CC95" s="872"/>
      <c r="CD95" s="872"/>
      <c r="CE95" s="872"/>
      <c r="CF95" s="872"/>
      <c r="CG95" s="877"/>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71"/>
      <c r="BT96" s="872"/>
      <c r="BU96" s="872"/>
      <c r="BV96" s="872"/>
      <c r="BW96" s="872"/>
      <c r="BX96" s="872"/>
      <c r="BY96" s="872"/>
      <c r="BZ96" s="872"/>
      <c r="CA96" s="872"/>
      <c r="CB96" s="872"/>
      <c r="CC96" s="872"/>
      <c r="CD96" s="872"/>
      <c r="CE96" s="872"/>
      <c r="CF96" s="872"/>
      <c r="CG96" s="877"/>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71"/>
      <c r="BT97" s="872"/>
      <c r="BU97" s="872"/>
      <c r="BV97" s="872"/>
      <c r="BW97" s="872"/>
      <c r="BX97" s="872"/>
      <c r="BY97" s="872"/>
      <c r="BZ97" s="872"/>
      <c r="CA97" s="872"/>
      <c r="CB97" s="872"/>
      <c r="CC97" s="872"/>
      <c r="CD97" s="872"/>
      <c r="CE97" s="872"/>
      <c r="CF97" s="872"/>
      <c r="CG97" s="877"/>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71"/>
      <c r="BT98" s="872"/>
      <c r="BU98" s="872"/>
      <c r="BV98" s="872"/>
      <c r="BW98" s="872"/>
      <c r="BX98" s="872"/>
      <c r="BY98" s="872"/>
      <c r="BZ98" s="872"/>
      <c r="CA98" s="872"/>
      <c r="CB98" s="872"/>
      <c r="CC98" s="872"/>
      <c r="CD98" s="872"/>
      <c r="CE98" s="872"/>
      <c r="CF98" s="872"/>
      <c r="CG98" s="877"/>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71"/>
      <c r="BT99" s="872"/>
      <c r="BU99" s="872"/>
      <c r="BV99" s="872"/>
      <c r="BW99" s="872"/>
      <c r="BX99" s="872"/>
      <c r="BY99" s="872"/>
      <c r="BZ99" s="872"/>
      <c r="CA99" s="872"/>
      <c r="CB99" s="872"/>
      <c r="CC99" s="872"/>
      <c r="CD99" s="872"/>
      <c r="CE99" s="872"/>
      <c r="CF99" s="872"/>
      <c r="CG99" s="877"/>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71"/>
      <c r="BT100" s="872"/>
      <c r="BU100" s="872"/>
      <c r="BV100" s="872"/>
      <c r="BW100" s="872"/>
      <c r="BX100" s="872"/>
      <c r="BY100" s="872"/>
      <c r="BZ100" s="872"/>
      <c r="CA100" s="872"/>
      <c r="CB100" s="872"/>
      <c r="CC100" s="872"/>
      <c r="CD100" s="872"/>
      <c r="CE100" s="872"/>
      <c r="CF100" s="872"/>
      <c r="CG100" s="877"/>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71"/>
      <c r="BT101" s="872"/>
      <c r="BU101" s="872"/>
      <c r="BV101" s="872"/>
      <c r="BW101" s="872"/>
      <c r="BX101" s="872"/>
      <c r="BY101" s="872"/>
      <c r="BZ101" s="872"/>
      <c r="CA101" s="872"/>
      <c r="CB101" s="872"/>
      <c r="CC101" s="872"/>
      <c r="CD101" s="872"/>
      <c r="CE101" s="872"/>
      <c r="CF101" s="872"/>
      <c r="CG101" s="877"/>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387</v>
      </c>
      <c r="BR102" s="799" t="s">
        <v>424</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4"/>
      <c r="CT102" s="864"/>
      <c r="CU102" s="864"/>
      <c r="CV102" s="901"/>
      <c r="CW102" s="900"/>
      <c r="CX102" s="864"/>
      <c r="CY102" s="864"/>
      <c r="CZ102" s="864"/>
      <c r="DA102" s="901"/>
      <c r="DB102" s="900"/>
      <c r="DC102" s="864"/>
      <c r="DD102" s="864"/>
      <c r="DE102" s="864"/>
      <c r="DF102" s="901"/>
      <c r="DG102" s="900"/>
      <c r="DH102" s="864"/>
      <c r="DI102" s="864"/>
      <c r="DJ102" s="864"/>
      <c r="DK102" s="901"/>
      <c r="DL102" s="900"/>
      <c r="DM102" s="864"/>
      <c r="DN102" s="864"/>
      <c r="DO102" s="864"/>
      <c r="DP102" s="901"/>
      <c r="DQ102" s="900"/>
      <c r="DR102" s="864"/>
      <c r="DS102" s="864"/>
      <c r="DT102" s="864"/>
      <c r="DU102" s="901"/>
      <c r="DV102" s="799"/>
      <c r="DW102" s="800"/>
      <c r="DX102" s="800"/>
      <c r="DY102" s="800"/>
      <c r="DZ102" s="924"/>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5" t="s">
        <v>425</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6" t="s">
        <v>426</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7" t="s">
        <v>429</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430</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1" customFormat="1" ht="26.25" customHeight="1" x14ac:dyDescent="0.15">
      <c r="A109" s="922" t="s">
        <v>431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432</v>
      </c>
      <c r="AB109" s="903"/>
      <c r="AC109" s="903"/>
      <c r="AD109" s="903"/>
      <c r="AE109" s="904"/>
      <c r="AF109" s="902" t="s">
        <v>433</v>
      </c>
      <c r="AG109" s="903"/>
      <c r="AH109" s="903"/>
      <c r="AI109" s="903"/>
      <c r="AJ109" s="904"/>
      <c r="AK109" s="902" t="s">
        <v>301</v>
      </c>
      <c r="AL109" s="903"/>
      <c r="AM109" s="903"/>
      <c r="AN109" s="903"/>
      <c r="AO109" s="904"/>
      <c r="AP109" s="902" t="s">
        <v>434</v>
      </c>
      <c r="AQ109" s="903"/>
      <c r="AR109" s="903"/>
      <c r="AS109" s="903"/>
      <c r="AT109" s="905"/>
      <c r="AU109" s="922" t="s">
        <v>431</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432</v>
      </c>
      <c r="BR109" s="903"/>
      <c r="BS109" s="903"/>
      <c r="BT109" s="903"/>
      <c r="BU109" s="904"/>
      <c r="BV109" s="902" t="s">
        <v>433</v>
      </c>
      <c r="BW109" s="903"/>
      <c r="BX109" s="903"/>
      <c r="BY109" s="903"/>
      <c r="BZ109" s="904"/>
      <c r="CA109" s="902" t="s">
        <v>301</v>
      </c>
      <c r="CB109" s="903"/>
      <c r="CC109" s="903"/>
      <c r="CD109" s="903"/>
      <c r="CE109" s="904"/>
      <c r="CF109" s="923" t="s">
        <v>434</v>
      </c>
      <c r="CG109" s="923"/>
      <c r="CH109" s="923"/>
      <c r="CI109" s="923"/>
      <c r="CJ109" s="923"/>
      <c r="CK109" s="902" t="s">
        <v>435</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432</v>
      </c>
      <c r="DH109" s="903"/>
      <c r="DI109" s="903"/>
      <c r="DJ109" s="903"/>
      <c r="DK109" s="904"/>
      <c r="DL109" s="902" t="s">
        <v>433</v>
      </c>
      <c r="DM109" s="903"/>
      <c r="DN109" s="903"/>
      <c r="DO109" s="903"/>
      <c r="DP109" s="904"/>
      <c r="DQ109" s="902" t="s">
        <v>301</v>
      </c>
      <c r="DR109" s="903"/>
      <c r="DS109" s="903"/>
      <c r="DT109" s="903"/>
      <c r="DU109" s="904"/>
      <c r="DV109" s="902" t="s">
        <v>434</v>
      </c>
      <c r="DW109" s="903"/>
      <c r="DX109" s="903"/>
      <c r="DY109" s="903"/>
      <c r="DZ109" s="905"/>
    </row>
    <row r="110" spans="1:131" s="231" customFormat="1" ht="26.25" customHeight="1" x14ac:dyDescent="0.15">
      <c r="A110" s="906" t="s">
        <v>436</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651264</v>
      </c>
      <c r="AB110" s="910"/>
      <c r="AC110" s="910"/>
      <c r="AD110" s="910"/>
      <c r="AE110" s="911"/>
      <c r="AF110" s="912">
        <v>757469</v>
      </c>
      <c r="AG110" s="910"/>
      <c r="AH110" s="910"/>
      <c r="AI110" s="910"/>
      <c r="AJ110" s="911"/>
      <c r="AK110" s="912">
        <v>817899</v>
      </c>
      <c r="AL110" s="910"/>
      <c r="AM110" s="910"/>
      <c r="AN110" s="910"/>
      <c r="AO110" s="911"/>
      <c r="AP110" s="913">
        <v>25.9</v>
      </c>
      <c r="AQ110" s="914"/>
      <c r="AR110" s="914"/>
      <c r="AS110" s="914"/>
      <c r="AT110" s="915"/>
      <c r="AU110" s="916" t="s">
        <v>71</v>
      </c>
      <c r="AV110" s="917"/>
      <c r="AW110" s="917"/>
      <c r="AX110" s="917"/>
      <c r="AY110" s="917"/>
      <c r="AZ110" s="939" t="s">
        <v>437</v>
      </c>
      <c r="BA110" s="907"/>
      <c r="BB110" s="907"/>
      <c r="BC110" s="907"/>
      <c r="BD110" s="907"/>
      <c r="BE110" s="907"/>
      <c r="BF110" s="907"/>
      <c r="BG110" s="907"/>
      <c r="BH110" s="907"/>
      <c r="BI110" s="907"/>
      <c r="BJ110" s="907"/>
      <c r="BK110" s="907"/>
      <c r="BL110" s="907"/>
      <c r="BM110" s="907"/>
      <c r="BN110" s="907"/>
      <c r="BO110" s="907"/>
      <c r="BP110" s="908"/>
      <c r="BQ110" s="940">
        <v>8193082</v>
      </c>
      <c r="BR110" s="941"/>
      <c r="BS110" s="941"/>
      <c r="BT110" s="941"/>
      <c r="BU110" s="941"/>
      <c r="BV110" s="941">
        <v>8469234</v>
      </c>
      <c r="BW110" s="941"/>
      <c r="BX110" s="941"/>
      <c r="BY110" s="941"/>
      <c r="BZ110" s="941"/>
      <c r="CA110" s="941">
        <v>8356646</v>
      </c>
      <c r="CB110" s="941"/>
      <c r="CC110" s="941"/>
      <c r="CD110" s="941"/>
      <c r="CE110" s="941"/>
      <c r="CF110" s="954">
        <v>264.3</v>
      </c>
      <c r="CG110" s="955"/>
      <c r="CH110" s="955"/>
      <c r="CI110" s="955"/>
      <c r="CJ110" s="955"/>
      <c r="CK110" s="956" t="s">
        <v>438</v>
      </c>
      <c r="CL110" s="957"/>
      <c r="CM110" s="939" t="s">
        <v>439</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440</v>
      </c>
      <c r="DH110" s="941"/>
      <c r="DI110" s="941"/>
      <c r="DJ110" s="941"/>
      <c r="DK110" s="941"/>
      <c r="DL110" s="941" t="s">
        <v>440</v>
      </c>
      <c r="DM110" s="941"/>
      <c r="DN110" s="941"/>
      <c r="DO110" s="941"/>
      <c r="DP110" s="941"/>
      <c r="DQ110" s="941" t="s">
        <v>440</v>
      </c>
      <c r="DR110" s="941"/>
      <c r="DS110" s="941"/>
      <c r="DT110" s="941"/>
      <c r="DU110" s="941"/>
      <c r="DV110" s="942" t="s">
        <v>440</v>
      </c>
      <c r="DW110" s="942"/>
      <c r="DX110" s="942"/>
      <c r="DY110" s="942"/>
      <c r="DZ110" s="943"/>
    </row>
    <row r="111" spans="1:131" s="231" customFormat="1" ht="26.25" customHeight="1" x14ac:dyDescent="0.15">
      <c r="A111" s="944" t="s">
        <v>441</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442</v>
      </c>
      <c r="AB111" s="948"/>
      <c r="AC111" s="948"/>
      <c r="AD111" s="948"/>
      <c r="AE111" s="949"/>
      <c r="AF111" s="950" t="s">
        <v>442</v>
      </c>
      <c r="AG111" s="948"/>
      <c r="AH111" s="948"/>
      <c r="AI111" s="948"/>
      <c r="AJ111" s="949"/>
      <c r="AK111" s="950" t="s">
        <v>389</v>
      </c>
      <c r="AL111" s="948"/>
      <c r="AM111" s="948"/>
      <c r="AN111" s="948"/>
      <c r="AO111" s="949"/>
      <c r="AP111" s="951" t="s">
        <v>442</v>
      </c>
      <c r="AQ111" s="952"/>
      <c r="AR111" s="952"/>
      <c r="AS111" s="952"/>
      <c r="AT111" s="953"/>
      <c r="AU111" s="918"/>
      <c r="AV111" s="919"/>
      <c r="AW111" s="919"/>
      <c r="AX111" s="919"/>
      <c r="AY111" s="919"/>
      <c r="AZ111" s="932" t="s">
        <v>443</v>
      </c>
      <c r="BA111" s="933"/>
      <c r="BB111" s="933"/>
      <c r="BC111" s="933"/>
      <c r="BD111" s="933"/>
      <c r="BE111" s="933"/>
      <c r="BF111" s="933"/>
      <c r="BG111" s="933"/>
      <c r="BH111" s="933"/>
      <c r="BI111" s="933"/>
      <c r="BJ111" s="933"/>
      <c r="BK111" s="933"/>
      <c r="BL111" s="933"/>
      <c r="BM111" s="933"/>
      <c r="BN111" s="933"/>
      <c r="BO111" s="933"/>
      <c r="BP111" s="934"/>
      <c r="BQ111" s="935">
        <v>1595</v>
      </c>
      <c r="BR111" s="936"/>
      <c r="BS111" s="936"/>
      <c r="BT111" s="936"/>
      <c r="BU111" s="936"/>
      <c r="BV111" s="936">
        <v>981</v>
      </c>
      <c r="BW111" s="936"/>
      <c r="BX111" s="936"/>
      <c r="BY111" s="936"/>
      <c r="BZ111" s="936"/>
      <c r="CA111" s="936">
        <v>496</v>
      </c>
      <c r="CB111" s="936"/>
      <c r="CC111" s="936"/>
      <c r="CD111" s="936"/>
      <c r="CE111" s="936"/>
      <c r="CF111" s="930">
        <v>0</v>
      </c>
      <c r="CG111" s="931"/>
      <c r="CH111" s="931"/>
      <c r="CI111" s="931"/>
      <c r="CJ111" s="931"/>
      <c r="CK111" s="958"/>
      <c r="CL111" s="959"/>
      <c r="CM111" s="932" t="s">
        <v>444</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445</v>
      </c>
      <c r="DH111" s="936"/>
      <c r="DI111" s="936"/>
      <c r="DJ111" s="936"/>
      <c r="DK111" s="936"/>
      <c r="DL111" s="936" t="s">
        <v>445</v>
      </c>
      <c r="DM111" s="936"/>
      <c r="DN111" s="936"/>
      <c r="DO111" s="936"/>
      <c r="DP111" s="936"/>
      <c r="DQ111" s="936" t="s">
        <v>445</v>
      </c>
      <c r="DR111" s="936"/>
      <c r="DS111" s="936"/>
      <c r="DT111" s="936"/>
      <c r="DU111" s="936"/>
      <c r="DV111" s="937" t="s">
        <v>445</v>
      </c>
      <c r="DW111" s="937"/>
      <c r="DX111" s="937"/>
      <c r="DY111" s="937"/>
      <c r="DZ111" s="938"/>
    </row>
    <row r="112" spans="1:131" s="231" customFormat="1" ht="26.25" customHeight="1" x14ac:dyDescent="0.15">
      <c r="A112" s="962" t="s">
        <v>446</v>
      </c>
      <c r="B112" s="963"/>
      <c r="C112" s="933" t="s">
        <v>447</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448</v>
      </c>
      <c r="AB112" s="969"/>
      <c r="AC112" s="969"/>
      <c r="AD112" s="969"/>
      <c r="AE112" s="970"/>
      <c r="AF112" s="971" t="s">
        <v>389</v>
      </c>
      <c r="AG112" s="969"/>
      <c r="AH112" s="969"/>
      <c r="AI112" s="969"/>
      <c r="AJ112" s="970"/>
      <c r="AK112" s="971" t="s">
        <v>389</v>
      </c>
      <c r="AL112" s="969"/>
      <c r="AM112" s="969"/>
      <c r="AN112" s="969"/>
      <c r="AO112" s="970"/>
      <c r="AP112" s="972" t="s">
        <v>389</v>
      </c>
      <c r="AQ112" s="973"/>
      <c r="AR112" s="973"/>
      <c r="AS112" s="973"/>
      <c r="AT112" s="974"/>
      <c r="AU112" s="918"/>
      <c r="AV112" s="919"/>
      <c r="AW112" s="919"/>
      <c r="AX112" s="919"/>
      <c r="AY112" s="919"/>
      <c r="AZ112" s="932" t="s">
        <v>449</v>
      </c>
      <c r="BA112" s="933"/>
      <c r="BB112" s="933"/>
      <c r="BC112" s="933"/>
      <c r="BD112" s="933"/>
      <c r="BE112" s="933"/>
      <c r="BF112" s="933"/>
      <c r="BG112" s="933"/>
      <c r="BH112" s="933"/>
      <c r="BI112" s="933"/>
      <c r="BJ112" s="933"/>
      <c r="BK112" s="933"/>
      <c r="BL112" s="933"/>
      <c r="BM112" s="933"/>
      <c r="BN112" s="933"/>
      <c r="BO112" s="933"/>
      <c r="BP112" s="934"/>
      <c r="BQ112" s="935">
        <v>3296468</v>
      </c>
      <c r="BR112" s="936"/>
      <c r="BS112" s="936"/>
      <c r="BT112" s="936"/>
      <c r="BU112" s="936"/>
      <c r="BV112" s="936">
        <v>3131713</v>
      </c>
      <c r="BW112" s="936"/>
      <c r="BX112" s="936"/>
      <c r="BY112" s="936"/>
      <c r="BZ112" s="936"/>
      <c r="CA112" s="936">
        <v>2884789</v>
      </c>
      <c r="CB112" s="936"/>
      <c r="CC112" s="936"/>
      <c r="CD112" s="936"/>
      <c r="CE112" s="936"/>
      <c r="CF112" s="930">
        <v>91.3</v>
      </c>
      <c r="CG112" s="931"/>
      <c r="CH112" s="931"/>
      <c r="CI112" s="931"/>
      <c r="CJ112" s="931"/>
      <c r="CK112" s="958"/>
      <c r="CL112" s="959"/>
      <c r="CM112" s="932" t="s">
        <v>450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389</v>
      </c>
      <c r="DH112" s="936"/>
      <c r="DI112" s="936"/>
      <c r="DJ112" s="936"/>
      <c r="DK112" s="936"/>
      <c r="DL112" s="936" t="s">
        <v>389</v>
      </c>
      <c r="DM112" s="936"/>
      <c r="DN112" s="936"/>
      <c r="DO112" s="936"/>
      <c r="DP112" s="936"/>
      <c r="DQ112" s="936" t="s">
        <v>389</v>
      </c>
      <c r="DR112" s="936"/>
      <c r="DS112" s="936"/>
      <c r="DT112" s="936"/>
      <c r="DU112" s="936"/>
      <c r="DV112" s="937" t="s">
        <v>389</v>
      </c>
      <c r="DW112" s="937"/>
      <c r="DX112" s="937"/>
      <c r="DY112" s="937"/>
      <c r="DZ112" s="938"/>
    </row>
    <row r="113" spans="1:130" s="231" customFormat="1" ht="26.25" customHeight="1" x14ac:dyDescent="0.15">
      <c r="A113" s="964"/>
      <c r="B113" s="965"/>
      <c r="C113" s="933" t="s">
        <v>451</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260936</v>
      </c>
      <c r="AB113" s="948"/>
      <c r="AC113" s="948"/>
      <c r="AD113" s="948"/>
      <c r="AE113" s="949"/>
      <c r="AF113" s="950">
        <v>252810</v>
      </c>
      <c r="AG113" s="948"/>
      <c r="AH113" s="948"/>
      <c r="AI113" s="948"/>
      <c r="AJ113" s="949"/>
      <c r="AK113" s="950">
        <v>262524</v>
      </c>
      <c r="AL113" s="948"/>
      <c r="AM113" s="948"/>
      <c r="AN113" s="948"/>
      <c r="AO113" s="949"/>
      <c r="AP113" s="951">
        <v>8.3000000000000007</v>
      </c>
      <c r="AQ113" s="952"/>
      <c r="AR113" s="952"/>
      <c r="AS113" s="952"/>
      <c r="AT113" s="953"/>
      <c r="AU113" s="918"/>
      <c r="AV113" s="919"/>
      <c r="AW113" s="919"/>
      <c r="AX113" s="919"/>
      <c r="AY113" s="919"/>
      <c r="AZ113" s="932" t="s">
        <v>452</v>
      </c>
      <c r="BA113" s="933"/>
      <c r="BB113" s="933"/>
      <c r="BC113" s="933"/>
      <c r="BD113" s="933"/>
      <c r="BE113" s="933"/>
      <c r="BF113" s="933"/>
      <c r="BG113" s="933"/>
      <c r="BH113" s="933"/>
      <c r="BI113" s="933"/>
      <c r="BJ113" s="933"/>
      <c r="BK113" s="933"/>
      <c r="BL113" s="933"/>
      <c r="BM113" s="933"/>
      <c r="BN113" s="933"/>
      <c r="BO113" s="933"/>
      <c r="BP113" s="934"/>
      <c r="BQ113" s="935">
        <v>39391</v>
      </c>
      <c r="BR113" s="936"/>
      <c r="BS113" s="936"/>
      <c r="BT113" s="936"/>
      <c r="BU113" s="936"/>
      <c r="BV113" s="936">
        <v>44787</v>
      </c>
      <c r="BW113" s="936"/>
      <c r="BX113" s="936"/>
      <c r="BY113" s="936"/>
      <c r="BZ113" s="936"/>
      <c r="CA113" s="936">
        <v>40085</v>
      </c>
      <c r="CB113" s="936"/>
      <c r="CC113" s="936"/>
      <c r="CD113" s="936"/>
      <c r="CE113" s="936"/>
      <c r="CF113" s="930">
        <v>1.3</v>
      </c>
      <c r="CG113" s="931"/>
      <c r="CH113" s="931"/>
      <c r="CI113" s="931"/>
      <c r="CJ113" s="931"/>
      <c r="CK113" s="958"/>
      <c r="CL113" s="959"/>
      <c r="CM113" s="932" t="s">
        <v>453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389</v>
      </c>
      <c r="DH113" s="969"/>
      <c r="DI113" s="969"/>
      <c r="DJ113" s="969"/>
      <c r="DK113" s="970"/>
      <c r="DL113" s="971" t="s">
        <v>389</v>
      </c>
      <c r="DM113" s="969"/>
      <c r="DN113" s="969"/>
      <c r="DO113" s="969"/>
      <c r="DP113" s="970"/>
      <c r="DQ113" s="971" t="s">
        <v>389</v>
      </c>
      <c r="DR113" s="969"/>
      <c r="DS113" s="969"/>
      <c r="DT113" s="969"/>
      <c r="DU113" s="970"/>
      <c r="DV113" s="972" t="s">
        <v>389</v>
      </c>
      <c r="DW113" s="973"/>
      <c r="DX113" s="973"/>
      <c r="DY113" s="973"/>
      <c r="DZ113" s="974"/>
    </row>
    <row r="114" spans="1:130" s="231" customFormat="1" ht="26.25" customHeight="1" x14ac:dyDescent="0.15">
      <c r="A114" s="964"/>
      <c r="B114" s="965"/>
      <c r="C114" s="933" t="s">
        <v>454</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57519</v>
      </c>
      <c r="AB114" s="969"/>
      <c r="AC114" s="969"/>
      <c r="AD114" s="969"/>
      <c r="AE114" s="970"/>
      <c r="AF114" s="971">
        <v>16813</v>
      </c>
      <c r="AG114" s="969"/>
      <c r="AH114" s="969"/>
      <c r="AI114" s="969"/>
      <c r="AJ114" s="970"/>
      <c r="AK114" s="971">
        <v>6513</v>
      </c>
      <c r="AL114" s="969"/>
      <c r="AM114" s="969"/>
      <c r="AN114" s="969"/>
      <c r="AO114" s="970"/>
      <c r="AP114" s="972">
        <v>0.2</v>
      </c>
      <c r="AQ114" s="973"/>
      <c r="AR114" s="973"/>
      <c r="AS114" s="973"/>
      <c r="AT114" s="974"/>
      <c r="AU114" s="918"/>
      <c r="AV114" s="919"/>
      <c r="AW114" s="919"/>
      <c r="AX114" s="919"/>
      <c r="AY114" s="919"/>
      <c r="AZ114" s="932" t="s">
        <v>455</v>
      </c>
      <c r="BA114" s="933"/>
      <c r="BB114" s="933"/>
      <c r="BC114" s="933"/>
      <c r="BD114" s="933"/>
      <c r="BE114" s="933"/>
      <c r="BF114" s="933"/>
      <c r="BG114" s="933"/>
      <c r="BH114" s="933"/>
      <c r="BI114" s="933"/>
      <c r="BJ114" s="933"/>
      <c r="BK114" s="933"/>
      <c r="BL114" s="933"/>
      <c r="BM114" s="933"/>
      <c r="BN114" s="933"/>
      <c r="BO114" s="933"/>
      <c r="BP114" s="934"/>
      <c r="BQ114" s="935">
        <v>1102366</v>
      </c>
      <c r="BR114" s="936"/>
      <c r="BS114" s="936"/>
      <c r="BT114" s="936"/>
      <c r="BU114" s="936"/>
      <c r="BV114" s="936">
        <v>1073043</v>
      </c>
      <c r="BW114" s="936"/>
      <c r="BX114" s="936"/>
      <c r="BY114" s="936"/>
      <c r="BZ114" s="936"/>
      <c r="CA114" s="936">
        <v>979072</v>
      </c>
      <c r="CB114" s="936"/>
      <c r="CC114" s="936"/>
      <c r="CD114" s="936"/>
      <c r="CE114" s="936"/>
      <c r="CF114" s="930">
        <v>31</v>
      </c>
      <c r="CG114" s="931"/>
      <c r="CH114" s="931"/>
      <c r="CI114" s="931"/>
      <c r="CJ114" s="931"/>
      <c r="CK114" s="958"/>
      <c r="CL114" s="959"/>
      <c r="CM114" s="932" t="s">
        <v>456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389</v>
      </c>
      <c r="DH114" s="969"/>
      <c r="DI114" s="969"/>
      <c r="DJ114" s="969"/>
      <c r="DK114" s="970"/>
      <c r="DL114" s="971" t="s">
        <v>389</v>
      </c>
      <c r="DM114" s="969"/>
      <c r="DN114" s="969"/>
      <c r="DO114" s="969"/>
      <c r="DP114" s="970"/>
      <c r="DQ114" s="971" t="s">
        <v>389</v>
      </c>
      <c r="DR114" s="969"/>
      <c r="DS114" s="969"/>
      <c r="DT114" s="969"/>
      <c r="DU114" s="970"/>
      <c r="DV114" s="972" t="s">
        <v>389</v>
      </c>
      <c r="DW114" s="973"/>
      <c r="DX114" s="973"/>
      <c r="DY114" s="973"/>
      <c r="DZ114" s="974"/>
    </row>
    <row r="115" spans="1:130" s="231" customFormat="1" ht="26.25" customHeight="1" x14ac:dyDescent="0.15">
      <c r="A115" s="964"/>
      <c r="B115" s="965"/>
      <c r="C115" s="933" t="s">
        <v>457</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630</v>
      </c>
      <c r="AB115" s="948"/>
      <c r="AC115" s="948"/>
      <c r="AD115" s="948"/>
      <c r="AE115" s="949"/>
      <c r="AF115" s="950">
        <v>607</v>
      </c>
      <c r="AG115" s="948"/>
      <c r="AH115" s="948"/>
      <c r="AI115" s="948"/>
      <c r="AJ115" s="949"/>
      <c r="AK115" s="950">
        <v>482</v>
      </c>
      <c r="AL115" s="948"/>
      <c r="AM115" s="948"/>
      <c r="AN115" s="948"/>
      <c r="AO115" s="949"/>
      <c r="AP115" s="951">
        <v>0</v>
      </c>
      <c r="AQ115" s="952"/>
      <c r="AR115" s="952"/>
      <c r="AS115" s="952"/>
      <c r="AT115" s="953"/>
      <c r="AU115" s="918"/>
      <c r="AV115" s="919"/>
      <c r="AW115" s="919"/>
      <c r="AX115" s="919"/>
      <c r="AY115" s="919"/>
      <c r="AZ115" s="932" t="s">
        <v>458</v>
      </c>
      <c r="BA115" s="933"/>
      <c r="BB115" s="933"/>
      <c r="BC115" s="933"/>
      <c r="BD115" s="933"/>
      <c r="BE115" s="933"/>
      <c r="BF115" s="933"/>
      <c r="BG115" s="933"/>
      <c r="BH115" s="933"/>
      <c r="BI115" s="933"/>
      <c r="BJ115" s="933"/>
      <c r="BK115" s="933"/>
      <c r="BL115" s="933"/>
      <c r="BM115" s="933"/>
      <c r="BN115" s="933"/>
      <c r="BO115" s="933"/>
      <c r="BP115" s="934"/>
      <c r="BQ115" s="935" t="s">
        <v>389</v>
      </c>
      <c r="BR115" s="936"/>
      <c r="BS115" s="936"/>
      <c r="BT115" s="936"/>
      <c r="BU115" s="936"/>
      <c r="BV115" s="936" t="s">
        <v>389</v>
      </c>
      <c r="BW115" s="936"/>
      <c r="BX115" s="936"/>
      <c r="BY115" s="936"/>
      <c r="BZ115" s="936"/>
      <c r="CA115" s="936" t="s">
        <v>389</v>
      </c>
      <c r="CB115" s="936"/>
      <c r="CC115" s="936"/>
      <c r="CD115" s="936"/>
      <c r="CE115" s="936"/>
      <c r="CF115" s="930" t="s">
        <v>389</v>
      </c>
      <c r="CG115" s="931"/>
      <c r="CH115" s="931"/>
      <c r="CI115" s="931"/>
      <c r="CJ115" s="931"/>
      <c r="CK115" s="958"/>
      <c r="CL115" s="959"/>
      <c r="CM115" s="932" t="s">
        <v>459</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389</v>
      </c>
      <c r="DH115" s="969"/>
      <c r="DI115" s="969"/>
      <c r="DJ115" s="969"/>
      <c r="DK115" s="970"/>
      <c r="DL115" s="971" t="s">
        <v>389</v>
      </c>
      <c r="DM115" s="969"/>
      <c r="DN115" s="969"/>
      <c r="DO115" s="969"/>
      <c r="DP115" s="970"/>
      <c r="DQ115" s="971" t="s">
        <v>389</v>
      </c>
      <c r="DR115" s="969"/>
      <c r="DS115" s="969"/>
      <c r="DT115" s="969"/>
      <c r="DU115" s="970"/>
      <c r="DV115" s="972" t="s">
        <v>389</v>
      </c>
      <c r="DW115" s="973"/>
      <c r="DX115" s="973"/>
      <c r="DY115" s="973"/>
      <c r="DZ115" s="974"/>
    </row>
    <row r="116" spans="1:130" s="231" customFormat="1" ht="26.25" customHeight="1" x14ac:dyDescent="0.15">
      <c r="A116" s="966"/>
      <c r="B116" s="967"/>
      <c r="C116" s="975" t="s">
        <v>460</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77</v>
      </c>
      <c r="AB116" s="969"/>
      <c r="AC116" s="969"/>
      <c r="AD116" s="969"/>
      <c r="AE116" s="970"/>
      <c r="AF116" s="971">
        <v>135</v>
      </c>
      <c r="AG116" s="969"/>
      <c r="AH116" s="969"/>
      <c r="AI116" s="969"/>
      <c r="AJ116" s="970"/>
      <c r="AK116" s="971">
        <v>55</v>
      </c>
      <c r="AL116" s="969"/>
      <c r="AM116" s="969"/>
      <c r="AN116" s="969"/>
      <c r="AO116" s="970"/>
      <c r="AP116" s="972">
        <v>0</v>
      </c>
      <c r="AQ116" s="973"/>
      <c r="AR116" s="973"/>
      <c r="AS116" s="973"/>
      <c r="AT116" s="974"/>
      <c r="AU116" s="918"/>
      <c r="AV116" s="919"/>
      <c r="AW116" s="919"/>
      <c r="AX116" s="919"/>
      <c r="AY116" s="919"/>
      <c r="AZ116" s="977" t="s">
        <v>461</v>
      </c>
      <c r="BA116" s="978"/>
      <c r="BB116" s="978"/>
      <c r="BC116" s="978"/>
      <c r="BD116" s="978"/>
      <c r="BE116" s="978"/>
      <c r="BF116" s="978"/>
      <c r="BG116" s="978"/>
      <c r="BH116" s="978"/>
      <c r="BI116" s="978"/>
      <c r="BJ116" s="978"/>
      <c r="BK116" s="978"/>
      <c r="BL116" s="978"/>
      <c r="BM116" s="978"/>
      <c r="BN116" s="978"/>
      <c r="BO116" s="978"/>
      <c r="BP116" s="979"/>
      <c r="BQ116" s="935" t="s">
        <v>389</v>
      </c>
      <c r="BR116" s="936"/>
      <c r="BS116" s="936"/>
      <c r="BT116" s="936"/>
      <c r="BU116" s="936"/>
      <c r="BV116" s="936" t="s">
        <v>389</v>
      </c>
      <c r="BW116" s="936"/>
      <c r="BX116" s="936"/>
      <c r="BY116" s="936"/>
      <c r="BZ116" s="936"/>
      <c r="CA116" s="936" t="s">
        <v>389</v>
      </c>
      <c r="CB116" s="936"/>
      <c r="CC116" s="936"/>
      <c r="CD116" s="936"/>
      <c r="CE116" s="936"/>
      <c r="CF116" s="930" t="s">
        <v>389</v>
      </c>
      <c r="CG116" s="931"/>
      <c r="CH116" s="931"/>
      <c r="CI116" s="931"/>
      <c r="CJ116" s="931"/>
      <c r="CK116" s="958"/>
      <c r="CL116" s="959"/>
      <c r="CM116" s="932" t="s">
        <v>462</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389</v>
      </c>
      <c r="DH116" s="969"/>
      <c r="DI116" s="969"/>
      <c r="DJ116" s="969"/>
      <c r="DK116" s="970"/>
      <c r="DL116" s="971" t="s">
        <v>389</v>
      </c>
      <c r="DM116" s="969"/>
      <c r="DN116" s="969"/>
      <c r="DO116" s="969"/>
      <c r="DP116" s="970"/>
      <c r="DQ116" s="971" t="s">
        <v>389</v>
      </c>
      <c r="DR116" s="969"/>
      <c r="DS116" s="969"/>
      <c r="DT116" s="969"/>
      <c r="DU116" s="970"/>
      <c r="DV116" s="972" t="s">
        <v>389</v>
      </c>
      <c r="DW116" s="973"/>
      <c r="DX116" s="973"/>
      <c r="DY116" s="973"/>
      <c r="DZ116" s="974"/>
    </row>
    <row r="117" spans="1:130" s="231" customFormat="1" ht="26.25" customHeight="1" x14ac:dyDescent="0.15">
      <c r="A117" s="922" t="s">
        <v>182</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4" t="s">
        <v>463</v>
      </c>
      <c r="Z117" s="904"/>
      <c r="AA117" s="985">
        <v>970426</v>
      </c>
      <c r="AB117" s="986"/>
      <c r="AC117" s="986"/>
      <c r="AD117" s="986"/>
      <c r="AE117" s="987"/>
      <c r="AF117" s="988">
        <v>1027834</v>
      </c>
      <c r="AG117" s="986"/>
      <c r="AH117" s="986"/>
      <c r="AI117" s="986"/>
      <c r="AJ117" s="987"/>
      <c r="AK117" s="988">
        <v>1087473</v>
      </c>
      <c r="AL117" s="986"/>
      <c r="AM117" s="986"/>
      <c r="AN117" s="986"/>
      <c r="AO117" s="987"/>
      <c r="AP117" s="989"/>
      <c r="AQ117" s="990"/>
      <c r="AR117" s="990"/>
      <c r="AS117" s="990"/>
      <c r="AT117" s="991"/>
      <c r="AU117" s="918"/>
      <c r="AV117" s="919"/>
      <c r="AW117" s="919"/>
      <c r="AX117" s="919"/>
      <c r="AY117" s="919"/>
      <c r="AZ117" s="977" t="s">
        <v>464</v>
      </c>
      <c r="BA117" s="978"/>
      <c r="BB117" s="978"/>
      <c r="BC117" s="978"/>
      <c r="BD117" s="978"/>
      <c r="BE117" s="978"/>
      <c r="BF117" s="978"/>
      <c r="BG117" s="978"/>
      <c r="BH117" s="978"/>
      <c r="BI117" s="978"/>
      <c r="BJ117" s="978"/>
      <c r="BK117" s="978"/>
      <c r="BL117" s="978"/>
      <c r="BM117" s="978"/>
      <c r="BN117" s="978"/>
      <c r="BO117" s="978"/>
      <c r="BP117" s="979"/>
      <c r="BQ117" s="935" t="s">
        <v>445</v>
      </c>
      <c r="BR117" s="936"/>
      <c r="BS117" s="936"/>
      <c r="BT117" s="936"/>
      <c r="BU117" s="936"/>
      <c r="BV117" s="936" t="s">
        <v>465</v>
      </c>
      <c r="BW117" s="936"/>
      <c r="BX117" s="936"/>
      <c r="BY117" s="936"/>
      <c r="BZ117" s="936"/>
      <c r="CA117" s="936" t="s">
        <v>465</v>
      </c>
      <c r="CB117" s="936"/>
      <c r="CC117" s="936"/>
      <c r="CD117" s="936"/>
      <c r="CE117" s="936"/>
      <c r="CF117" s="930" t="s">
        <v>465</v>
      </c>
      <c r="CG117" s="931"/>
      <c r="CH117" s="931"/>
      <c r="CI117" s="931"/>
      <c r="CJ117" s="931"/>
      <c r="CK117" s="958"/>
      <c r="CL117" s="959"/>
      <c r="CM117" s="932" t="s">
        <v>466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467</v>
      </c>
      <c r="DH117" s="969"/>
      <c r="DI117" s="969"/>
      <c r="DJ117" s="969"/>
      <c r="DK117" s="970"/>
      <c r="DL117" s="971" t="s">
        <v>442</v>
      </c>
      <c r="DM117" s="969"/>
      <c r="DN117" s="969"/>
      <c r="DO117" s="969"/>
      <c r="DP117" s="970"/>
      <c r="DQ117" s="971" t="s">
        <v>389</v>
      </c>
      <c r="DR117" s="969"/>
      <c r="DS117" s="969"/>
      <c r="DT117" s="969"/>
      <c r="DU117" s="970"/>
      <c r="DV117" s="972" t="s">
        <v>465</v>
      </c>
      <c r="DW117" s="973"/>
      <c r="DX117" s="973"/>
      <c r="DY117" s="973"/>
      <c r="DZ117" s="974"/>
    </row>
    <row r="118" spans="1:130" s="231" customFormat="1" ht="26.25" customHeight="1" x14ac:dyDescent="0.15">
      <c r="A118" s="922" t="s">
        <v>435</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432</v>
      </c>
      <c r="AB118" s="903"/>
      <c r="AC118" s="903"/>
      <c r="AD118" s="903"/>
      <c r="AE118" s="904"/>
      <c r="AF118" s="902" t="s">
        <v>433</v>
      </c>
      <c r="AG118" s="903"/>
      <c r="AH118" s="903"/>
      <c r="AI118" s="903"/>
      <c r="AJ118" s="904"/>
      <c r="AK118" s="902" t="s">
        <v>301</v>
      </c>
      <c r="AL118" s="903"/>
      <c r="AM118" s="903"/>
      <c r="AN118" s="903"/>
      <c r="AO118" s="904"/>
      <c r="AP118" s="980" t="s">
        <v>434</v>
      </c>
      <c r="AQ118" s="981"/>
      <c r="AR118" s="981"/>
      <c r="AS118" s="981"/>
      <c r="AT118" s="982"/>
      <c r="AU118" s="918"/>
      <c r="AV118" s="919"/>
      <c r="AW118" s="919"/>
      <c r="AX118" s="919"/>
      <c r="AY118" s="919"/>
      <c r="AZ118" s="983" t="s">
        <v>468</v>
      </c>
      <c r="BA118" s="975"/>
      <c r="BB118" s="975"/>
      <c r="BC118" s="975"/>
      <c r="BD118" s="975"/>
      <c r="BE118" s="975"/>
      <c r="BF118" s="975"/>
      <c r="BG118" s="975"/>
      <c r="BH118" s="975"/>
      <c r="BI118" s="975"/>
      <c r="BJ118" s="975"/>
      <c r="BK118" s="975"/>
      <c r="BL118" s="975"/>
      <c r="BM118" s="975"/>
      <c r="BN118" s="975"/>
      <c r="BO118" s="975"/>
      <c r="BP118" s="976"/>
      <c r="BQ118" s="1006" t="s">
        <v>445</v>
      </c>
      <c r="BR118" s="1007"/>
      <c r="BS118" s="1007"/>
      <c r="BT118" s="1007"/>
      <c r="BU118" s="1007"/>
      <c r="BV118" s="1007" t="s">
        <v>467</v>
      </c>
      <c r="BW118" s="1007"/>
      <c r="BX118" s="1007"/>
      <c r="BY118" s="1007"/>
      <c r="BZ118" s="1007"/>
      <c r="CA118" s="1007" t="s">
        <v>465</v>
      </c>
      <c r="CB118" s="1007"/>
      <c r="CC118" s="1007"/>
      <c r="CD118" s="1007"/>
      <c r="CE118" s="1007"/>
      <c r="CF118" s="930" t="s">
        <v>445</v>
      </c>
      <c r="CG118" s="931"/>
      <c r="CH118" s="931"/>
      <c r="CI118" s="931"/>
      <c r="CJ118" s="931"/>
      <c r="CK118" s="958"/>
      <c r="CL118" s="959"/>
      <c r="CM118" s="932" t="s">
        <v>469</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467</v>
      </c>
      <c r="DH118" s="969"/>
      <c r="DI118" s="969"/>
      <c r="DJ118" s="969"/>
      <c r="DK118" s="970"/>
      <c r="DL118" s="971" t="s">
        <v>465</v>
      </c>
      <c r="DM118" s="969"/>
      <c r="DN118" s="969"/>
      <c r="DO118" s="969"/>
      <c r="DP118" s="970"/>
      <c r="DQ118" s="971" t="s">
        <v>445</v>
      </c>
      <c r="DR118" s="969"/>
      <c r="DS118" s="969"/>
      <c r="DT118" s="969"/>
      <c r="DU118" s="970"/>
      <c r="DV118" s="972" t="s">
        <v>467</v>
      </c>
      <c r="DW118" s="973"/>
      <c r="DX118" s="973"/>
      <c r="DY118" s="973"/>
      <c r="DZ118" s="974"/>
    </row>
    <row r="119" spans="1:130" s="231" customFormat="1" ht="26.25" customHeight="1" x14ac:dyDescent="0.15">
      <c r="A119" s="1064" t="s">
        <v>438</v>
      </c>
      <c r="B119" s="957"/>
      <c r="C119" s="939" t="s">
        <v>439</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230</v>
      </c>
      <c r="AB119" s="910"/>
      <c r="AC119" s="910"/>
      <c r="AD119" s="910"/>
      <c r="AE119" s="911"/>
      <c r="AF119" s="912" t="s">
        <v>385</v>
      </c>
      <c r="AG119" s="910"/>
      <c r="AH119" s="910"/>
      <c r="AI119" s="910"/>
      <c r="AJ119" s="911"/>
      <c r="AK119" s="912" t="s">
        <v>230</v>
      </c>
      <c r="AL119" s="910"/>
      <c r="AM119" s="910"/>
      <c r="AN119" s="910"/>
      <c r="AO119" s="911"/>
      <c r="AP119" s="913" t="s">
        <v>445</v>
      </c>
      <c r="AQ119" s="914"/>
      <c r="AR119" s="914"/>
      <c r="AS119" s="914"/>
      <c r="AT119" s="915"/>
      <c r="AU119" s="920"/>
      <c r="AV119" s="921"/>
      <c r="AW119" s="921"/>
      <c r="AX119" s="921"/>
      <c r="AY119" s="921"/>
      <c r="AZ119" s="253" t="s">
        <v>182</v>
      </c>
      <c r="BA119" s="253"/>
      <c r="BB119" s="253"/>
      <c r="BC119" s="253"/>
      <c r="BD119" s="253"/>
      <c r="BE119" s="253"/>
      <c r="BF119" s="253"/>
      <c r="BG119" s="253"/>
      <c r="BH119" s="253"/>
      <c r="BI119" s="253"/>
      <c r="BJ119" s="253"/>
      <c r="BK119" s="253"/>
      <c r="BL119" s="253"/>
      <c r="BM119" s="253"/>
      <c r="BN119" s="253"/>
      <c r="BO119" s="984" t="s">
        <v>470</v>
      </c>
      <c r="BP119" s="1012"/>
      <c r="BQ119" s="1006">
        <v>12632902</v>
      </c>
      <c r="BR119" s="1007"/>
      <c r="BS119" s="1007"/>
      <c r="BT119" s="1007"/>
      <c r="BU119" s="1007"/>
      <c r="BV119" s="1007">
        <v>12719758</v>
      </c>
      <c r="BW119" s="1007"/>
      <c r="BX119" s="1007"/>
      <c r="BY119" s="1007"/>
      <c r="BZ119" s="1007"/>
      <c r="CA119" s="1007">
        <v>12261088</v>
      </c>
      <c r="CB119" s="1007"/>
      <c r="CC119" s="1007"/>
      <c r="CD119" s="1007"/>
      <c r="CE119" s="1007"/>
      <c r="CF119" s="1008"/>
      <c r="CG119" s="1009"/>
      <c r="CH119" s="1009"/>
      <c r="CI119" s="1009"/>
      <c r="CJ119" s="1010"/>
      <c r="CK119" s="960"/>
      <c r="CL119" s="961"/>
      <c r="CM119" s="983" t="s">
        <v>471</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1">
        <v>1595</v>
      </c>
      <c r="DH119" s="993"/>
      <c r="DI119" s="993"/>
      <c r="DJ119" s="993"/>
      <c r="DK119" s="994"/>
      <c r="DL119" s="992">
        <v>981</v>
      </c>
      <c r="DM119" s="993"/>
      <c r="DN119" s="993"/>
      <c r="DO119" s="993"/>
      <c r="DP119" s="994"/>
      <c r="DQ119" s="992">
        <v>496</v>
      </c>
      <c r="DR119" s="993"/>
      <c r="DS119" s="993"/>
      <c r="DT119" s="993"/>
      <c r="DU119" s="994"/>
      <c r="DV119" s="995">
        <v>0</v>
      </c>
      <c r="DW119" s="996"/>
      <c r="DX119" s="996"/>
      <c r="DY119" s="996"/>
      <c r="DZ119" s="997"/>
    </row>
    <row r="120" spans="1:130" s="231" customFormat="1" ht="26.25" customHeight="1" x14ac:dyDescent="0.15">
      <c r="A120" s="1065"/>
      <c r="B120" s="959"/>
      <c r="C120" s="932" t="s">
        <v>444</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472</v>
      </c>
      <c r="AB120" s="969"/>
      <c r="AC120" s="969"/>
      <c r="AD120" s="969"/>
      <c r="AE120" s="970"/>
      <c r="AF120" s="971" t="s">
        <v>230</v>
      </c>
      <c r="AG120" s="969"/>
      <c r="AH120" s="969"/>
      <c r="AI120" s="969"/>
      <c r="AJ120" s="970"/>
      <c r="AK120" s="971" t="s">
        <v>230</v>
      </c>
      <c r="AL120" s="969"/>
      <c r="AM120" s="969"/>
      <c r="AN120" s="969"/>
      <c r="AO120" s="970"/>
      <c r="AP120" s="972" t="s">
        <v>467</v>
      </c>
      <c r="AQ120" s="973"/>
      <c r="AR120" s="973"/>
      <c r="AS120" s="973"/>
      <c r="AT120" s="974"/>
      <c r="AU120" s="998" t="s">
        <v>473</v>
      </c>
      <c r="AV120" s="999"/>
      <c r="AW120" s="999"/>
      <c r="AX120" s="999"/>
      <c r="AY120" s="1000"/>
      <c r="AZ120" s="939" t="s">
        <v>474</v>
      </c>
      <c r="BA120" s="907"/>
      <c r="BB120" s="907"/>
      <c r="BC120" s="907"/>
      <c r="BD120" s="907"/>
      <c r="BE120" s="907"/>
      <c r="BF120" s="907"/>
      <c r="BG120" s="907"/>
      <c r="BH120" s="907"/>
      <c r="BI120" s="907"/>
      <c r="BJ120" s="907"/>
      <c r="BK120" s="907"/>
      <c r="BL120" s="907"/>
      <c r="BM120" s="907"/>
      <c r="BN120" s="907"/>
      <c r="BO120" s="907"/>
      <c r="BP120" s="908"/>
      <c r="BQ120" s="940">
        <v>2479273</v>
      </c>
      <c r="BR120" s="941"/>
      <c r="BS120" s="941"/>
      <c r="BT120" s="941"/>
      <c r="BU120" s="941"/>
      <c r="BV120" s="941">
        <v>2184089</v>
      </c>
      <c r="BW120" s="941"/>
      <c r="BX120" s="941"/>
      <c r="BY120" s="941"/>
      <c r="BZ120" s="941"/>
      <c r="CA120" s="941">
        <v>2080722</v>
      </c>
      <c r="CB120" s="941"/>
      <c r="CC120" s="941"/>
      <c r="CD120" s="941"/>
      <c r="CE120" s="941"/>
      <c r="CF120" s="954">
        <v>65.8</v>
      </c>
      <c r="CG120" s="955"/>
      <c r="CH120" s="955"/>
      <c r="CI120" s="955"/>
      <c r="CJ120" s="955"/>
      <c r="CK120" s="1013" t="s">
        <v>475</v>
      </c>
      <c r="CL120" s="1014"/>
      <c r="CM120" s="1014"/>
      <c r="CN120" s="1014"/>
      <c r="CO120" s="1015"/>
      <c r="CP120" s="1021" t="s">
        <v>476</v>
      </c>
      <c r="CQ120" s="1022"/>
      <c r="CR120" s="1022"/>
      <c r="CS120" s="1022"/>
      <c r="CT120" s="1022"/>
      <c r="CU120" s="1022"/>
      <c r="CV120" s="1022"/>
      <c r="CW120" s="1022"/>
      <c r="CX120" s="1022"/>
      <c r="CY120" s="1022"/>
      <c r="CZ120" s="1022"/>
      <c r="DA120" s="1022"/>
      <c r="DB120" s="1022"/>
      <c r="DC120" s="1022"/>
      <c r="DD120" s="1022"/>
      <c r="DE120" s="1022"/>
      <c r="DF120" s="1023"/>
      <c r="DG120" s="940">
        <v>1918088</v>
      </c>
      <c r="DH120" s="941"/>
      <c r="DI120" s="941"/>
      <c r="DJ120" s="941"/>
      <c r="DK120" s="941"/>
      <c r="DL120" s="941">
        <v>1773113</v>
      </c>
      <c r="DM120" s="941"/>
      <c r="DN120" s="941"/>
      <c r="DO120" s="941"/>
      <c r="DP120" s="941"/>
      <c r="DQ120" s="941">
        <v>1545058</v>
      </c>
      <c r="DR120" s="941"/>
      <c r="DS120" s="941"/>
      <c r="DT120" s="941"/>
      <c r="DU120" s="941"/>
      <c r="DV120" s="942">
        <v>48.9</v>
      </c>
      <c r="DW120" s="942"/>
      <c r="DX120" s="942"/>
      <c r="DY120" s="942"/>
      <c r="DZ120" s="943"/>
    </row>
    <row r="121" spans="1:130" s="231" customFormat="1" ht="26.25" customHeight="1" x14ac:dyDescent="0.15">
      <c r="A121" s="1065"/>
      <c r="B121" s="959"/>
      <c r="C121" s="977" t="s">
        <v>477</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8" t="s">
        <v>465</v>
      </c>
      <c r="AB121" s="969"/>
      <c r="AC121" s="969"/>
      <c r="AD121" s="969"/>
      <c r="AE121" s="970"/>
      <c r="AF121" s="971" t="s">
        <v>465</v>
      </c>
      <c r="AG121" s="969"/>
      <c r="AH121" s="969"/>
      <c r="AI121" s="969"/>
      <c r="AJ121" s="970"/>
      <c r="AK121" s="971" t="s">
        <v>467</v>
      </c>
      <c r="AL121" s="969"/>
      <c r="AM121" s="969"/>
      <c r="AN121" s="969"/>
      <c r="AO121" s="970"/>
      <c r="AP121" s="972" t="s">
        <v>467</v>
      </c>
      <c r="AQ121" s="973"/>
      <c r="AR121" s="973"/>
      <c r="AS121" s="973"/>
      <c r="AT121" s="974"/>
      <c r="AU121" s="1001"/>
      <c r="AV121" s="1002"/>
      <c r="AW121" s="1002"/>
      <c r="AX121" s="1002"/>
      <c r="AY121" s="1003"/>
      <c r="AZ121" s="932" t="s">
        <v>478</v>
      </c>
      <c r="BA121" s="933"/>
      <c r="BB121" s="933"/>
      <c r="BC121" s="933"/>
      <c r="BD121" s="933"/>
      <c r="BE121" s="933"/>
      <c r="BF121" s="933"/>
      <c r="BG121" s="933"/>
      <c r="BH121" s="933"/>
      <c r="BI121" s="933"/>
      <c r="BJ121" s="933"/>
      <c r="BK121" s="933"/>
      <c r="BL121" s="933"/>
      <c r="BM121" s="933"/>
      <c r="BN121" s="933"/>
      <c r="BO121" s="933"/>
      <c r="BP121" s="934"/>
      <c r="BQ121" s="935">
        <v>475087</v>
      </c>
      <c r="BR121" s="936"/>
      <c r="BS121" s="936"/>
      <c r="BT121" s="936"/>
      <c r="BU121" s="936"/>
      <c r="BV121" s="936">
        <v>498014</v>
      </c>
      <c r="BW121" s="936"/>
      <c r="BX121" s="936"/>
      <c r="BY121" s="936"/>
      <c r="BZ121" s="936"/>
      <c r="CA121" s="936">
        <v>545413</v>
      </c>
      <c r="CB121" s="936"/>
      <c r="CC121" s="936"/>
      <c r="CD121" s="936"/>
      <c r="CE121" s="936"/>
      <c r="CF121" s="930">
        <v>17.3</v>
      </c>
      <c r="CG121" s="931"/>
      <c r="CH121" s="931"/>
      <c r="CI121" s="931"/>
      <c r="CJ121" s="931"/>
      <c r="CK121" s="1016"/>
      <c r="CL121" s="1017"/>
      <c r="CM121" s="1017"/>
      <c r="CN121" s="1017"/>
      <c r="CO121" s="1018"/>
      <c r="CP121" s="1026" t="s">
        <v>479</v>
      </c>
      <c r="CQ121" s="1027"/>
      <c r="CR121" s="1027"/>
      <c r="CS121" s="1027"/>
      <c r="CT121" s="1027"/>
      <c r="CU121" s="1027"/>
      <c r="CV121" s="1027"/>
      <c r="CW121" s="1027"/>
      <c r="CX121" s="1027"/>
      <c r="CY121" s="1027"/>
      <c r="CZ121" s="1027"/>
      <c r="DA121" s="1027"/>
      <c r="DB121" s="1027"/>
      <c r="DC121" s="1027"/>
      <c r="DD121" s="1027"/>
      <c r="DE121" s="1027"/>
      <c r="DF121" s="1028"/>
      <c r="DG121" s="935">
        <v>967121</v>
      </c>
      <c r="DH121" s="936"/>
      <c r="DI121" s="936"/>
      <c r="DJ121" s="936"/>
      <c r="DK121" s="936"/>
      <c r="DL121" s="936">
        <v>983175</v>
      </c>
      <c r="DM121" s="936"/>
      <c r="DN121" s="936"/>
      <c r="DO121" s="936"/>
      <c r="DP121" s="936"/>
      <c r="DQ121" s="936">
        <v>1000518</v>
      </c>
      <c r="DR121" s="936"/>
      <c r="DS121" s="936"/>
      <c r="DT121" s="936"/>
      <c r="DU121" s="936"/>
      <c r="DV121" s="937">
        <v>31.6</v>
      </c>
      <c r="DW121" s="937"/>
      <c r="DX121" s="937"/>
      <c r="DY121" s="937"/>
      <c r="DZ121" s="938"/>
    </row>
    <row r="122" spans="1:130" s="231" customFormat="1" ht="26.25" customHeight="1" x14ac:dyDescent="0.15">
      <c r="A122" s="1065"/>
      <c r="B122" s="959"/>
      <c r="C122" s="932" t="s">
        <v>456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465</v>
      </c>
      <c r="AB122" s="969"/>
      <c r="AC122" s="969"/>
      <c r="AD122" s="969"/>
      <c r="AE122" s="970"/>
      <c r="AF122" s="971" t="s">
        <v>465</v>
      </c>
      <c r="AG122" s="969"/>
      <c r="AH122" s="969"/>
      <c r="AI122" s="969"/>
      <c r="AJ122" s="970"/>
      <c r="AK122" s="971" t="s">
        <v>465</v>
      </c>
      <c r="AL122" s="969"/>
      <c r="AM122" s="969"/>
      <c r="AN122" s="969"/>
      <c r="AO122" s="970"/>
      <c r="AP122" s="972" t="s">
        <v>467</v>
      </c>
      <c r="AQ122" s="973"/>
      <c r="AR122" s="973"/>
      <c r="AS122" s="973"/>
      <c r="AT122" s="974"/>
      <c r="AU122" s="1001"/>
      <c r="AV122" s="1002"/>
      <c r="AW122" s="1002"/>
      <c r="AX122" s="1002"/>
      <c r="AY122" s="1003"/>
      <c r="AZ122" s="983" t="s">
        <v>480</v>
      </c>
      <c r="BA122" s="975"/>
      <c r="BB122" s="975"/>
      <c r="BC122" s="975"/>
      <c r="BD122" s="975"/>
      <c r="BE122" s="975"/>
      <c r="BF122" s="975"/>
      <c r="BG122" s="975"/>
      <c r="BH122" s="975"/>
      <c r="BI122" s="975"/>
      <c r="BJ122" s="975"/>
      <c r="BK122" s="975"/>
      <c r="BL122" s="975"/>
      <c r="BM122" s="975"/>
      <c r="BN122" s="975"/>
      <c r="BO122" s="975"/>
      <c r="BP122" s="976"/>
      <c r="BQ122" s="1006">
        <v>8063021</v>
      </c>
      <c r="BR122" s="1007"/>
      <c r="BS122" s="1007"/>
      <c r="BT122" s="1007"/>
      <c r="BU122" s="1007"/>
      <c r="BV122" s="1007">
        <v>7946213</v>
      </c>
      <c r="BW122" s="1007"/>
      <c r="BX122" s="1007"/>
      <c r="BY122" s="1007"/>
      <c r="BZ122" s="1007"/>
      <c r="CA122" s="1007">
        <v>7931396</v>
      </c>
      <c r="CB122" s="1007"/>
      <c r="CC122" s="1007"/>
      <c r="CD122" s="1007"/>
      <c r="CE122" s="1007"/>
      <c r="CF122" s="1024">
        <v>250.9</v>
      </c>
      <c r="CG122" s="1025"/>
      <c r="CH122" s="1025"/>
      <c r="CI122" s="1025"/>
      <c r="CJ122" s="1025"/>
      <c r="CK122" s="1016"/>
      <c r="CL122" s="1017"/>
      <c r="CM122" s="1017"/>
      <c r="CN122" s="1017"/>
      <c r="CO122" s="1018"/>
      <c r="CP122" s="1026" t="s">
        <v>481</v>
      </c>
      <c r="CQ122" s="1027"/>
      <c r="CR122" s="1027"/>
      <c r="CS122" s="1027"/>
      <c r="CT122" s="1027"/>
      <c r="CU122" s="1027"/>
      <c r="CV122" s="1027"/>
      <c r="CW122" s="1027"/>
      <c r="CX122" s="1027"/>
      <c r="CY122" s="1027"/>
      <c r="CZ122" s="1027"/>
      <c r="DA122" s="1027"/>
      <c r="DB122" s="1027"/>
      <c r="DC122" s="1027"/>
      <c r="DD122" s="1027"/>
      <c r="DE122" s="1027"/>
      <c r="DF122" s="1028"/>
      <c r="DG122" s="935">
        <v>411259</v>
      </c>
      <c r="DH122" s="936"/>
      <c r="DI122" s="936"/>
      <c r="DJ122" s="936"/>
      <c r="DK122" s="936"/>
      <c r="DL122" s="936">
        <v>375425</v>
      </c>
      <c r="DM122" s="936"/>
      <c r="DN122" s="936"/>
      <c r="DO122" s="936"/>
      <c r="DP122" s="936"/>
      <c r="DQ122" s="936">
        <v>339213</v>
      </c>
      <c r="DR122" s="936"/>
      <c r="DS122" s="936"/>
      <c r="DT122" s="936"/>
      <c r="DU122" s="936"/>
      <c r="DV122" s="937">
        <v>10.7</v>
      </c>
      <c r="DW122" s="937"/>
      <c r="DX122" s="937"/>
      <c r="DY122" s="937"/>
      <c r="DZ122" s="938"/>
    </row>
    <row r="123" spans="1:130" s="231" customFormat="1" ht="26.25" customHeight="1" x14ac:dyDescent="0.15">
      <c r="A123" s="1065"/>
      <c r="B123" s="959"/>
      <c r="C123" s="932" t="s">
        <v>462</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465</v>
      </c>
      <c r="AB123" s="969"/>
      <c r="AC123" s="969"/>
      <c r="AD123" s="969"/>
      <c r="AE123" s="970"/>
      <c r="AF123" s="971" t="s">
        <v>467</v>
      </c>
      <c r="AG123" s="969"/>
      <c r="AH123" s="969"/>
      <c r="AI123" s="969"/>
      <c r="AJ123" s="970"/>
      <c r="AK123" s="971" t="s">
        <v>230</v>
      </c>
      <c r="AL123" s="969"/>
      <c r="AM123" s="969"/>
      <c r="AN123" s="969"/>
      <c r="AO123" s="970"/>
      <c r="AP123" s="972" t="s">
        <v>230</v>
      </c>
      <c r="AQ123" s="973"/>
      <c r="AR123" s="973"/>
      <c r="AS123" s="973"/>
      <c r="AT123" s="974"/>
      <c r="AU123" s="1004"/>
      <c r="AV123" s="1005"/>
      <c r="AW123" s="1005"/>
      <c r="AX123" s="1005"/>
      <c r="AY123" s="1005"/>
      <c r="AZ123" s="253" t="s">
        <v>182</v>
      </c>
      <c r="BA123" s="253"/>
      <c r="BB123" s="253"/>
      <c r="BC123" s="253"/>
      <c r="BD123" s="253"/>
      <c r="BE123" s="253"/>
      <c r="BF123" s="253"/>
      <c r="BG123" s="253"/>
      <c r="BH123" s="253"/>
      <c r="BI123" s="253"/>
      <c r="BJ123" s="253"/>
      <c r="BK123" s="253"/>
      <c r="BL123" s="253"/>
      <c r="BM123" s="253"/>
      <c r="BN123" s="253"/>
      <c r="BO123" s="984" t="s">
        <v>482</v>
      </c>
      <c r="BP123" s="1012"/>
      <c r="BQ123" s="1071">
        <v>11017381</v>
      </c>
      <c r="BR123" s="1072"/>
      <c r="BS123" s="1072"/>
      <c r="BT123" s="1072"/>
      <c r="BU123" s="1072"/>
      <c r="BV123" s="1072">
        <v>10628316</v>
      </c>
      <c r="BW123" s="1072"/>
      <c r="BX123" s="1072"/>
      <c r="BY123" s="1072"/>
      <c r="BZ123" s="1072"/>
      <c r="CA123" s="1072">
        <v>10557531</v>
      </c>
      <c r="CB123" s="1072"/>
      <c r="CC123" s="1072"/>
      <c r="CD123" s="1072"/>
      <c r="CE123" s="1072"/>
      <c r="CF123" s="1008"/>
      <c r="CG123" s="1009"/>
      <c r="CH123" s="1009"/>
      <c r="CI123" s="1009"/>
      <c r="CJ123" s="1010"/>
      <c r="CK123" s="1016"/>
      <c r="CL123" s="1017"/>
      <c r="CM123" s="1017"/>
      <c r="CN123" s="1017"/>
      <c r="CO123" s="1018"/>
      <c r="CP123" s="1026" t="s">
        <v>483</v>
      </c>
      <c r="CQ123" s="1027"/>
      <c r="CR123" s="1027"/>
      <c r="CS123" s="1027"/>
      <c r="CT123" s="1027"/>
      <c r="CU123" s="1027"/>
      <c r="CV123" s="1027"/>
      <c r="CW123" s="1027"/>
      <c r="CX123" s="1027"/>
      <c r="CY123" s="1027"/>
      <c r="CZ123" s="1027"/>
      <c r="DA123" s="1027"/>
      <c r="DB123" s="1027"/>
      <c r="DC123" s="1027"/>
      <c r="DD123" s="1027"/>
      <c r="DE123" s="1027"/>
      <c r="DF123" s="1028"/>
      <c r="DG123" s="968" t="s">
        <v>445</v>
      </c>
      <c r="DH123" s="969"/>
      <c r="DI123" s="969"/>
      <c r="DJ123" s="969"/>
      <c r="DK123" s="970"/>
      <c r="DL123" s="971" t="s">
        <v>467</v>
      </c>
      <c r="DM123" s="969"/>
      <c r="DN123" s="969"/>
      <c r="DO123" s="969"/>
      <c r="DP123" s="970"/>
      <c r="DQ123" s="971" t="s">
        <v>467</v>
      </c>
      <c r="DR123" s="969"/>
      <c r="DS123" s="969"/>
      <c r="DT123" s="969"/>
      <c r="DU123" s="970"/>
      <c r="DV123" s="972" t="s">
        <v>467</v>
      </c>
      <c r="DW123" s="973"/>
      <c r="DX123" s="973"/>
      <c r="DY123" s="973"/>
      <c r="DZ123" s="974"/>
    </row>
    <row r="124" spans="1:130" s="231" customFormat="1" ht="26.25" customHeight="1" thickBot="1" x14ac:dyDescent="0.2">
      <c r="A124" s="1065"/>
      <c r="B124" s="959"/>
      <c r="C124" s="932" t="s">
        <v>466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467</v>
      </c>
      <c r="AB124" s="969"/>
      <c r="AC124" s="969"/>
      <c r="AD124" s="969"/>
      <c r="AE124" s="970"/>
      <c r="AF124" s="971" t="s">
        <v>445</v>
      </c>
      <c r="AG124" s="969"/>
      <c r="AH124" s="969"/>
      <c r="AI124" s="969"/>
      <c r="AJ124" s="970"/>
      <c r="AK124" s="971" t="s">
        <v>467</v>
      </c>
      <c r="AL124" s="969"/>
      <c r="AM124" s="969"/>
      <c r="AN124" s="969"/>
      <c r="AO124" s="970"/>
      <c r="AP124" s="972" t="s">
        <v>467</v>
      </c>
      <c r="AQ124" s="973"/>
      <c r="AR124" s="973"/>
      <c r="AS124" s="973"/>
      <c r="AT124" s="974"/>
      <c r="AU124" s="1067" t="s">
        <v>484</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53.7</v>
      </c>
      <c r="BR124" s="1034"/>
      <c r="BS124" s="1034"/>
      <c r="BT124" s="1034"/>
      <c r="BU124" s="1034"/>
      <c r="BV124" s="1034">
        <v>69</v>
      </c>
      <c r="BW124" s="1034"/>
      <c r="BX124" s="1034"/>
      <c r="BY124" s="1034"/>
      <c r="BZ124" s="1034"/>
      <c r="CA124" s="1034">
        <v>53.8</v>
      </c>
      <c r="CB124" s="1034"/>
      <c r="CC124" s="1034"/>
      <c r="CD124" s="1034"/>
      <c r="CE124" s="1034"/>
      <c r="CF124" s="1035"/>
      <c r="CG124" s="1036"/>
      <c r="CH124" s="1036"/>
      <c r="CI124" s="1036"/>
      <c r="CJ124" s="1037"/>
      <c r="CK124" s="1019"/>
      <c r="CL124" s="1019"/>
      <c r="CM124" s="1019"/>
      <c r="CN124" s="1019"/>
      <c r="CO124" s="1020"/>
      <c r="CP124" s="1026" t="s">
        <v>485</v>
      </c>
      <c r="CQ124" s="1027"/>
      <c r="CR124" s="1027"/>
      <c r="CS124" s="1027"/>
      <c r="CT124" s="1027"/>
      <c r="CU124" s="1027"/>
      <c r="CV124" s="1027"/>
      <c r="CW124" s="1027"/>
      <c r="CX124" s="1027"/>
      <c r="CY124" s="1027"/>
      <c r="CZ124" s="1027"/>
      <c r="DA124" s="1027"/>
      <c r="DB124" s="1027"/>
      <c r="DC124" s="1027"/>
      <c r="DD124" s="1027"/>
      <c r="DE124" s="1027"/>
      <c r="DF124" s="1028"/>
      <c r="DG124" s="1011" t="s">
        <v>389</v>
      </c>
      <c r="DH124" s="993"/>
      <c r="DI124" s="993"/>
      <c r="DJ124" s="993"/>
      <c r="DK124" s="994"/>
      <c r="DL124" s="992" t="s">
        <v>445</v>
      </c>
      <c r="DM124" s="993"/>
      <c r="DN124" s="993"/>
      <c r="DO124" s="993"/>
      <c r="DP124" s="994"/>
      <c r="DQ124" s="992" t="s">
        <v>445</v>
      </c>
      <c r="DR124" s="993"/>
      <c r="DS124" s="993"/>
      <c r="DT124" s="993"/>
      <c r="DU124" s="994"/>
      <c r="DV124" s="995" t="s">
        <v>445</v>
      </c>
      <c r="DW124" s="996"/>
      <c r="DX124" s="996"/>
      <c r="DY124" s="996"/>
      <c r="DZ124" s="997"/>
    </row>
    <row r="125" spans="1:130" s="231" customFormat="1" ht="26.25" customHeight="1" x14ac:dyDescent="0.15">
      <c r="A125" s="1065"/>
      <c r="B125" s="959"/>
      <c r="C125" s="932" t="s">
        <v>469</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385</v>
      </c>
      <c r="AB125" s="969"/>
      <c r="AC125" s="969"/>
      <c r="AD125" s="969"/>
      <c r="AE125" s="970"/>
      <c r="AF125" s="971" t="s">
        <v>445</v>
      </c>
      <c r="AG125" s="969"/>
      <c r="AH125" s="969"/>
      <c r="AI125" s="969"/>
      <c r="AJ125" s="970"/>
      <c r="AK125" s="971" t="s">
        <v>442</v>
      </c>
      <c r="AL125" s="969"/>
      <c r="AM125" s="969"/>
      <c r="AN125" s="969"/>
      <c r="AO125" s="970"/>
      <c r="AP125" s="972" t="s">
        <v>385</v>
      </c>
      <c r="AQ125" s="973"/>
      <c r="AR125" s="973"/>
      <c r="AS125" s="973"/>
      <c r="AT125" s="97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9" t="s">
        <v>486</v>
      </c>
      <c r="CL125" s="1014"/>
      <c r="CM125" s="1014"/>
      <c r="CN125" s="1014"/>
      <c r="CO125" s="1015"/>
      <c r="CP125" s="939" t="s">
        <v>487</v>
      </c>
      <c r="CQ125" s="907"/>
      <c r="CR125" s="907"/>
      <c r="CS125" s="907"/>
      <c r="CT125" s="907"/>
      <c r="CU125" s="907"/>
      <c r="CV125" s="907"/>
      <c r="CW125" s="907"/>
      <c r="CX125" s="907"/>
      <c r="CY125" s="907"/>
      <c r="CZ125" s="907"/>
      <c r="DA125" s="907"/>
      <c r="DB125" s="907"/>
      <c r="DC125" s="907"/>
      <c r="DD125" s="907"/>
      <c r="DE125" s="907"/>
      <c r="DF125" s="908"/>
      <c r="DG125" s="940" t="s">
        <v>445</v>
      </c>
      <c r="DH125" s="941"/>
      <c r="DI125" s="941"/>
      <c r="DJ125" s="941"/>
      <c r="DK125" s="941"/>
      <c r="DL125" s="941" t="s">
        <v>445</v>
      </c>
      <c r="DM125" s="941"/>
      <c r="DN125" s="941"/>
      <c r="DO125" s="941"/>
      <c r="DP125" s="941"/>
      <c r="DQ125" s="941" t="s">
        <v>445</v>
      </c>
      <c r="DR125" s="941"/>
      <c r="DS125" s="941"/>
      <c r="DT125" s="941"/>
      <c r="DU125" s="941"/>
      <c r="DV125" s="942" t="s">
        <v>442</v>
      </c>
      <c r="DW125" s="942"/>
      <c r="DX125" s="942"/>
      <c r="DY125" s="942"/>
      <c r="DZ125" s="943"/>
    </row>
    <row r="126" spans="1:130" s="231" customFormat="1" ht="26.25" customHeight="1" thickBot="1" x14ac:dyDescent="0.2">
      <c r="A126" s="1065"/>
      <c r="B126" s="959"/>
      <c r="C126" s="932" t="s">
        <v>471</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445</v>
      </c>
      <c r="AB126" s="969"/>
      <c r="AC126" s="969"/>
      <c r="AD126" s="969"/>
      <c r="AE126" s="970"/>
      <c r="AF126" s="971" t="s">
        <v>445</v>
      </c>
      <c r="AG126" s="969"/>
      <c r="AH126" s="969"/>
      <c r="AI126" s="969"/>
      <c r="AJ126" s="970"/>
      <c r="AK126" s="971" t="s">
        <v>445</v>
      </c>
      <c r="AL126" s="969"/>
      <c r="AM126" s="969"/>
      <c r="AN126" s="969"/>
      <c r="AO126" s="970"/>
      <c r="AP126" s="972" t="s">
        <v>445</v>
      </c>
      <c r="AQ126" s="973"/>
      <c r="AR126" s="973"/>
      <c r="AS126" s="973"/>
      <c r="AT126" s="97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30"/>
      <c r="CL126" s="1017"/>
      <c r="CM126" s="1017"/>
      <c r="CN126" s="1017"/>
      <c r="CO126" s="1018"/>
      <c r="CP126" s="932" t="s">
        <v>488</v>
      </c>
      <c r="CQ126" s="933"/>
      <c r="CR126" s="933"/>
      <c r="CS126" s="933"/>
      <c r="CT126" s="933"/>
      <c r="CU126" s="933"/>
      <c r="CV126" s="933"/>
      <c r="CW126" s="933"/>
      <c r="CX126" s="933"/>
      <c r="CY126" s="933"/>
      <c r="CZ126" s="933"/>
      <c r="DA126" s="933"/>
      <c r="DB126" s="933"/>
      <c r="DC126" s="933"/>
      <c r="DD126" s="933"/>
      <c r="DE126" s="933"/>
      <c r="DF126" s="934"/>
      <c r="DG126" s="935" t="s">
        <v>389</v>
      </c>
      <c r="DH126" s="936"/>
      <c r="DI126" s="936"/>
      <c r="DJ126" s="936"/>
      <c r="DK126" s="936"/>
      <c r="DL126" s="936" t="s">
        <v>445</v>
      </c>
      <c r="DM126" s="936"/>
      <c r="DN126" s="936"/>
      <c r="DO126" s="936"/>
      <c r="DP126" s="936"/>
      <c r="DQ126" s="936" t="s">
        <v>442</v>
      </c>
      <c r="DR126" s="936"/>
      <c r="DS126" s="936"/>
      <c r="DT126" s="936"/>
      <c r="DU126" s="936"/>
      <c r="DV126" s="937" t="s">
        <v>442</v>
      </c>
      <c r="DW126" s="937"/>
      <c r="DX126" s="937"/>
      <c r="DY126" s="937"/>
      <c r="DZ126" s="938"/>
    </row>
    <row r="127" spans="1:130" s="231" customFormat="1" ht="26.25" customHeight="1" x14ac:dyDescent="0.15">
      <c r="A127" s="1066"/>
      <c r="B127" s="961"/>
      <c r="C127" s="983" t="s">
        <v>489</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v>630</v>
      </c>
      <c r="AB127" s="969"/>
      <c r="AC127" s="969"/>
      <c r="AD127" s="969"/>
      <c r="AE127" s="970"/>
      <c r="AF127" s="971">
        <v>607</v>
      </c>
      <c r="AG127" s="969"/>
      <c r="AH127" s="969"/>
      <c r="AI127" s="969"/>
      <c r="AJ127" s="970"/>
      <c r="AK127" s="971">
        <v>482</v>
      </c>
      <c r="AL127" s="969"/>
      <c r="AM127" s="969"/>
      <c r="AN127" s="969"/>
      <c r="AO127" s="970"/>
      <c r="AP127" s="972">
        <v>0</v>
      </c>
      <c r="AQ127" s="973"/>
      <c r="AR127" s="973"/>
      <c r="AS127" s="973"/>
      <c r="AT127" s="974"/>
      <c r="AU127" s="234"/>
      <c r="AV127" s="234"/>
      <c r="AW127" s="234"/>
      <c r="AX127" s="1038" t="s">
        <v>490</v>
      </c>
      <c r="AY127" s="1039"/>
      <c r="AZ127" s="1039"/>
      <c r="BA127" s="1039"/>
      <c r="BB127" s="1039"/>
      <c r="BC127" s="1039"/>
      <c r="BD127" s="1039"/>
      <c r="BE127" s="1040"/>
      <c r="BF127" s="1041" t="s">
        <v>491</v>
      </c>
      <c r="BG127" s="1039"/>
      <c r="BH127" s="1039"/>
      <c r="BI127" s="1039"/>
      <c r="BJ127" s="1039"/>
      <c r="BK127" s="1039"/>
      <c r="BL127" s="1040"/>
      <c r="BM127" s="1041" t="s">
        <v>492</v>
      </c>
      <c r="BN127" s="1039"/>
      <c r="BO127" s="1039"/>
      <c r="BP127" s="1039"/>
      <c r="BQ127" s="1039"/>
      <c r="BR127" s="1039"/>
      <c r="BS127" s="1040"/>
      <c r="BT127" s="1041" t="s">
        <v>493</v>
      </c>
      <c r="BU127" s="1039"/>
      <c r="BV127" s="1039"/>
      <c r="BW127" s="1039"/>
      <c r="BX127" s="1039"/>
      <c r="BY127" s="1039"/>
      <c r="BZ127" s="1063"/>
      <c r="CA127" s="234"/>
      <c r="CB127" s="234"/>
      <c r="CC127" s="234"/>
      <c r="CD127" s="257"/>
      <c r="CE127" s="257"/>
      <c r="CF127" s="257"/>
      <c r="CG127" s="234"/>
      <c r="CH127" s="234"/>
      <c r="CI127" s="234"/>
      <c r="CJ127" s="256"/>
      <c r="CK127" s="1030"/>
      <c r="CL127" s="1017"/>
      <c r="CM127" s="1017"/>
      <c r="CN127" s="1017"/>
      <c r="CO127" s="1018"/>
      <c r="CP127" s="932" t="s">
        <v>494</v>
      </c>
      <c r="CQ127" s="933"/>
      <c r="CR127" s="933"/>
      <c r="CS127" s="933"/>
      <c r="CT127" s="933"/>
      <c r="CU127" s="933"/>
      <c r="CV127" s="933"/>
      <c r="CW127" s="933"/>
      <c r="CX127" s="933"/>
      <c r="CY127" s="933"/>
      <c r="CZ127" s="933"/>
      <c r="DA127" s="933"/>
      <c r="DB127" s="933"/>
      <c r="DC127" s="933"/>
      <c r="DD127" s="933"/>
      <c r="DE127" s="933"/>
      <c r="DF127" s="934"/>
      <c r="DG127" s="935" t="s">
        <v>445</v>
      </c>
      <c r="DH127" s="936"/>
      <c r="DI127" s="936"/>
      <c r="DJ127" s="936"/>
      <c r="DK127" s="936"/>
      <c r="DL127" s="936" t="s">
        <v>445</v>
      </c>
      <c r="DM127" s="936"/>
      <c r="DN127" s="936"/>
      <c r="DO127" s="936"/>
      <c r="DP127" s="936"/>
      <c r="DQ127" s="936" t="s">
        <v>445</v>
      </c>
      <c r="DR127" s="936"/>
      <c r="DS127" s="936"/>
      <c r="DT127" s="936"/>
      <c r="DU127" s="936"/>
      <c r="DV127" s="937" t="s">
        <v>445</v>
      </c>
      <c r="DW127" s="937"/>
      <c r="DX127" s="937"/>
      <c r="DY127" s="937"/>
      <c r="DZ127" s="938"/>
    </row>
    <row r="128" spans="1:130" s="231" customFormat="1" ht="26.25" customHeight="1" thickBot="1" x14ac:dyDescent="0.2">
      <c r="A128" s="1049" t="s">
        <v>495</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496</v>
      </c>
      <c r="X128" s="1051"/>
      <c r="Y128" s="1051"/>
      <c r="Z128" s="1052"/>
      <c r="AA128" s="1053">
        <v>41335</v>
      </c>
      <c r="AB128" s="1054"/>
      <c r="AC128" s="1054"/>
      <c r="AD128" s="1054"/>
      <c r="AE128" s="1055"/>
      <c r="AF128" s="1056">
        <v>34704</v>
      </c>
      <c r="AG128" s="1054"/>
      <c r="AH128" s="1054"/>
      <c r="AI128" s="1054"/>
      <c r="AJ128" s="1055"/>
      <c r="AK128" s="1056">
        <v>35176</v>
      </c>
      <c r="AL128" s="1054"/>
      <c r="AM128" s="1054"/>
      <c r="AN128" s="1054"/>
      <c r="AO128" s="1055"/>
      <c r="AP128" s="1057"/>
      <c r="AQ128" s="1058"/>
      <c r="AR128" s="1058"/>
      <c r="AS128" s="1058"/>
      <c r="AT128" s="1059"/>
      <c r="AU128" s="234"/>
      <c r="AV128" s="234"/>
      <c r="AW128" s="234"/>
      <c r="AX128" s="906" t="s">
        <v>497</v>
      </c>
      <c r="AY128" s="907"/>
      <c r="AZ128" s="907"/>
      <c r="BA128" s="907"/>
      <c r="BB128" s="907"/>
      <c r="BC128" s="907"/>
      <c r="BD128" s="907"/>
      <c r="BE128" s="908"/>
      <c r="BF128" s="1060" t="s">
        <v>385</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7"/>
      <c r="CB128" s="257"/>
      <c r="CC128" s="257"/>
      <c r="CD128" s="257"/>
      <c r="CE128" s="257"/>
      <c r="CF128" s="257"/>
      <c r="CG128" s="234"/>
      <c r="CH128" s="234"/>
      <c r="CI128" s="234"/>
      <c r="CJ128" s="256"/>
      <c r="CK128" s="1031"/>
      <c r="CL128" s="1032"/>
      <c r="CM128" s="1032"/>
      <c r="CN128" s="1032"/>
      <c r="CO128" s="1033"/>
      <c r="CP128" s="1042" t="s">
        <v>498</v>
      </c>
      <c r="CQ128" s="1043"/>
      <c r="CR128" s="1043"/>
      <c r="CS128" s="1043"/>
      <c r="CT128" s="1043"/>
      <c r="CU128" s="1043"/>
      <c r="CV128" s="1043"/>
      <c r="CW128" s="1043"/>
      <c r="CX128" s="1043"/>
      <c r="CY128" s="1043"/>
      <c r="CZ128" s="1043"/>
      <c r="DA128" s="1043"/>
      <c r="DB128" s="1043"/>
      <c r="DC128" s="1043"/>
      <c r="DD128" s="1043"/>
      <c r="DE128" s="1043"/>
      <c r="DF128" s="1044"/>
      <c r="DG128" s="1045" t="s">
        <v>442</v>
      </c>
      <c r="DH128" s="1046"/>
      <c r="DI128" s="1046"/>
      <c r="DJ128" s="1046"/>
      <c r="DK128" s="1046"/>
      <c r="DL128" s="1046" t="s">
        <v>467</v>
      </c>
      <c r="DM128" s="1046"/>
      <c r="DN128" s="1046"/>
      <c r="DO128" s="1046"/>
      <c r="DP128" s="1046"/>
      <c r="DQ128" s="1046" t="s">
        <v>467</v>
      </c>
      <c r="DR128" s="1046"/>
      <c r="DS128" s="1046"/>
      <c r="DT128" s="1046"/>
      <c r="DU128" s="1046"/>
      <c r="DV128" s="1047" t="s">
        <v>467</v>
      </c>
      <c r="DW128" s="1047"/>
      <c r="DX128" s="1047"/>
      <c r="DY128" s="1047"/>
      <c r="DZ128" s="1048"/>
    </row>
    <row r="129" spans="1:131" s="231" customFormat="1" ht="26.25" customHeight="1" x14ac:dyDescent="0.15">
      <c r="A129" s="944" t="s">
        <v>105</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78" t="s">
        <v>499</v>
      </c>
      <c r="X129" s="1079"/>
      <c r="Y129" s="1079"/>
      <c r="Z129" s="1080"/>
      <c r="AA129" s="968">
        <v>3735847</v>
      </c>
      <c r="AB129" s="969"/>
      <c r="AC129" s="969"/>
      <c r="AD129" s="969"/>
      <c r="AE129" s="970"/>
      <c r="AF129" s="971">
        <v>3809376</v>
      </c>
      <c r="AG129" s="969"/>
      <c r="AH129" s="969"/>
      <c r="AI129" s="969"/>
      <c r="AJ129" s="970"/>
      <c r="AK129" s="971">
        <v>3973785</v>
      </c>
      <c r="AL129" s="969"/>
      <c r="AM129" s="969"/>
      <c r="AN129" s="969"/>
      <c r="AO129" s="970"/>
      <c r="AP129" s="1081"/>
      <c r="AQ129" s="1082"/>
      <c r="AR129" s="1082"/>
      <c r="AS129" s="1082"/>
      <c r="AT129" s="1083"/>
      <c r="AU129" s="235"/>
      <c r="AV129" s="235"/>
      <c r="AW129" s="235"/>
      <c r="AX129" s="1073" t="s">
        <v>500</v>
      </c>
      <c r="AY129" s="933"/>
      <c r="AZ129" s="933"/>
      <c r="BA129" s="933"/>
      <c r="BB129" s="933"/>
      <c r="BC129" s="933"/>
      <c r="BD129" s="933"/>
      <c r="BE129" s="934"/>
      <c r="BF129" s="1074" t="s">
        <v>442</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4" t="s">
        <v>501</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78" t="s">
        <v>502</v>
      </c>
      <c r="X130" s="1079"/>
      <c r="Y130" s="1079"/>
      <c r="Z130" s="1080"/>
      <c r="AA130" s="968">
        <v>731547</v>
      </c>
      <c r="AB130" s="969"/>
      <c r="AC130" s="969"/>
      <c r="AD130" s="969"/>
      <c r="AE130" s="970"/>
      <c r="AF130" s="971">
        <v>782089</v>
      </c>
      <c r="AG130" s="969"/>
      <c r="AH130" s="969"/>
      <c r="AI130" s="969"/>
      <c r="AJ130" s="970"/>
      <c r="AK130" s="971">
        <v>812433</v>
      </c>
      <c r="AL130" s="969"/>
      <c r="AM130" s="969"/>
      <c r="AN130" s="969"/>
      <c r="AO130" s="970"/>
      <c r="AP130" s="1081"/>
      <c r="AQ130" s="1082"/>
      <c r="AR130" s="1082"/>
      <c r="AS130" s="1082"/>
      <c r="AT130" s="1083"/>
      <c r="AU130" s="235"/>
      <c r="AV130" s="235"/>
      <c r="AW130" s="235"/>
      <c r="AX130" s="1073" t="s">
        <v>503</v>
      </c>
      <c r="AY130" s="933"/>
      <c r="AZ130" s="933"/>
      <c r="BA130" s="933"/>
      <c r="BB130" s="933"/>
      <c r="BC130" s="933"/>
      <c r="BD130" s="933"/>
      <c r="BE130" s="934"/>
      <c r="BF130" s="1109">
        <v>7</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504</v>
      </c>
      <c r="X131" s="1116"/>
      <c r="Y131" s="1116"/>
      <c r="Z131" s="1117"/>
      <c r="AA131" s="1011">
        <v>3004300</v>
      </c>
      <c r="AB131" s="993"/>
      <c r="AC131" s="993"/>
      <c r="AD131" s="993"/>
      <c r="AE131" s="994"/>
      <c r="AF131" s="992">
        <v>3027287</v>
      </c>
      <c r="AG131" s="993"/>
      <c r="AH131" s="993"/>
      <c r="AI131" s="993"/>
      <c r="AJ131" s="994"/>
      <c r="AK131" s="992">
        <v>3161352</v>
      </c>
      <c r="AL131" s="993"/>
      <c r="AM131" s="993"/>
      <c r="AN131" s="993"/>
      <c r="AO131" s="994"/>
      <c r="AP131" s="1118"/>
      <c r="AQ131" s="1119"/>
      <c r="AR131" s="1119"/>
      <c r="AS131" s="1119"/>
      <c r="AT131" s="1120"/>
      <c r="AU131" s="235"/>
      <c r="AV131" s="235"/>
      <c r="AW131" s="235"/>
      <c r="AX131" s="1091" t="s">
        <v>505</v>
      </c>
      <c r="AY131" s="1043"/>
      <c r="AZ131" s="1043"/>
      <c r="BA131" s="1043"/>
      <c r="BB131" s="1043"/>
      <c r="BC131" s="1043"/>
      <c r="BD131" s="1043"/>
      <c r="BE131" s="1044"/>
      <c r="BF131" s="1092">
        <v>53.8</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8" t="s">
        <v>506</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507</v>
      </c>
      <c r="W132" s="1102"/>
      <c r="X132" s="1102"/>
      <c r="Y132" s="1102"/>
      <c r="Z132" s="1103"/>
      <c r="AA132" s="1104">
        <v>6.5753752949999997</v>
      </c>
      <c r="AB132" s="1105"/>
      <c r="AC132" s="1105"/>
      <c r="AD132" s="1105"/>
      <c r="AE132" s="1106"/>
      <c r="AF132" s="1107">
        <v>6.9712914570000004</v>
      </c>
      <c r="AG132" s="1105"/>
      <c r="AH132" s="1105"/>
      <c r="AI132" s="1105"/>
      <c r="AJ132" s="1106"/>
      <c r="AK132" s="1107">
        <v>7.5873866620000001</v>
      </c>
      <c r="AL132" s="1105"/>
      <c r="AM132" s="1105"/>
      <c r="AN132" s="1105"/>
      <c r="AO132" s="1106"/>
      <c r="AP132" s="1008"/>
      <c r="AQ132" s="1009"/>
      <c r="AR132" s="1009"/>
      <c r="AS132" s="1009"/>
      <c r="AT132" s="1108"/>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508</v>
      </c>
      <c r="W133" s="1085"/>
      <c r="X133" s="1085"/>
      <c r="Y133" s="1085"/>
      <c r="Z133" s="1086"/>
      <c r="AA133" s="1087">
        <v>5.8</v>
      </c>
      <c r="AB133" s="1088"/>
      <c r="AC133" s="1088"/>
      <c r="AD133" s="1088"/>
      <c r="AE133" s="1089"/>
      <c r="AF133" s="1087">
        <v>6.2</v>
      </c>
      <c r="AG133" s="1088"/>
      <c r="AH133" s="1088"/>
      <c r="AI133" s="1088"/>
      <c r="AJ133" s="1089"/>
      <c r="AK133" s="1087">
        <v>7</v>
      </c>
      <c r="AL133" s="1088"/>
      <c r="AM133" s="1088"/>
      <c r="AN133" s="1088"/>
      <c r="AO133" s="1089"/>
      <c r="AP133" s="1035"/>
      <c r="AQ133" s="1036"/>
      <c r="AR133" s="1036"/>
      <c r="AS133" s="1036"/>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QoXtunwXW3L3QNBPiaq0cCaRWetj8woT0inFCQIDpBZwqNPmbRtS2nlIKZ6y8EvVKbamJRXObdLptzA/62w4hg==" saltValue="eqL6wwmnhpD3V4Ad+rIo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509</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bcFv144ZNaDlkGYZgMCF/YbKYoRcFdrZmj9kW9n8ux+gULzisg+YUrHQjsgR2MWeMtnWrJi55H7r+h0M9XY3Vg==" saltValue="So/LWLNLCIvG6u1vj1N/M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9o5uKbfAK2eMWuukGTA0weIuCaJDyFALRUdqqfEtzwJDW9NBwBIpcciYmPgfcJFBOXUh49mamBAI8OYJUWsCQ==" saltValue="bYmOHowlLICgISLAmTleG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511</v>
      </c>
      <c r="AL6" s="268"/>
      <c r="AM6" s="268"/>
      <c r="AN6" s="268"/>
    </row>
    <row r="7" spans="1:46" ht="13.5" customHeight="1" x14ac:dyDescent="0.15">
      <c r="A7" s="267"/>
      <c r="AK7" s="270"/>
      <c r="AL7" s="271"/>
      <c r="AM7" s="271"/>
      <c r="AN7" s="272"/>
      <c r="AO7" s="1121" t="s">
        <v>512</v>
      </c>
      <c r="AP7" s="273"/>
      <c r="AQ7" s="274" t="s">
        <v>513</v>
      </c>
      <c r="AR7" s="275"/>
    </row>
    <row r="8" spans="1:46" x14ac:dyDescent="0.15">
      <c r="A8" s="267"/>
      <c r="AK8" s="276"/>
      <c r="AL8" s="277"/>
      <c r="AM8" s="277"/>
      <c r="AN8" s="278"/>
      <c r="AO8" s="1122"/>
      <c r="AP8" s="279" t="s">
        <v>514</v>
      </c>
      <c r="AQ8" s="280" t="s">
        <v>515</v>
      </c>
      <c r="AR8" s="281" t="s">
        <v>516</v>
      </c>
    </row>
    <row r="9" spans="1:46" x14ac:dyDescent="0.15">
      <c r="A9" s="267"/>
      <c r="AK9" s="1123" t="s">
        <v>517</v>
      </c>
      <c r="AL9" s="1124"/>
      <c r="AM9" s="1124"/>
      <c r="AN9" s="1125"/>
      <c r="AO9" s="282">
        <v>1071338</v>
      </c>
      <c r="AP9" s="282">
        <v>174513</v>
      </c>
      <c r="AQ9" s="283">
        <v>131552</v>
      </c>
      <c r="AR9" s="284">
        <v>32.700000000000003</v>
      </c>
    </row>
    <row r="10" spans="1:46" ht="13.5" customHeight="1" x14ac:dyDescent="0.15">
      <c r="A10" s="267"/>
      <c r="AK10" s="1123" t="s">
        <v>518</v>
      </c>
      <c r="AL10" s="1124"/>
      <c r="AM10" s="1124"/>
      <c r="AN10" s="1125"/>
      <c r="AO10" s="285">
        <v>198011</v>
      </c>
      <c r="AP10" s="285">
        <v>32255</v>
      </c>
      <c r="AQ10" s="286">
        <v>15222</v>
      </c>
      <c r="AR10" s="287">
        <v>111.9</v>
      </c>
    </row>
    <row r="11" spans="1:46" ht="13.5" customHeight="1" x14ac:dyDescent="0.15">
      <c r="A11" s="267"/>
      <c r="AK11" s="1123" t="s">
        <v>519</v>
      </c>
      <c r="AL11" s="1124"/>
      <c r="AM11" s="1124"/>
      <c r="AN11" s="1125"/>
      <c r="AO11" s="285" t="s">
        <v>520</v>
      </c>
      <c r="AP11" s="285" t="s">
        <v>520</v>
      </c>
      <c r="AQ11" s="286">
        <v>927</v>
      </c>
      <c r="AR11" s="287" t="s">
        <v>520</v>
      </c>
    </row>
    <row r="12" spans="1:46" ht="13.5" customHeight="1" x14ac:dyDescent="0.15">
      <c r="A12" s="267"/>
      <c r="AK12" s="1123" t="s">
        <v>521</v>
      </c>
      <c r="AL12" s="1124"/>
      <c r="AM12" s="1124"/>
      <c r="AN12" s="1125"/>
      <c r="AO12" s="285" t="s">
        <v>520</v>
      </c>
      <c r="AP12" s="285" t="s">
        <v>520</v>
      </c>
      <c r="AQ12" s="286" t="s">
        <v>520</v>
      </c>
      <c r="AR12" s="287" t="s">
        <v>520</v>
      </c>
    </row>
    <row r="13" spans="1:46" ht="13.5" customHeight="1" x14ac:dyDescent="0.15">
      <c r="A13" s="267"/>
      <c r="AK13" s="1123" t="s">
        <v>522</v>
      </c>
      <c r="AL13" s="1124"/>
      <c r="AM13" s="1124"/>
      <c r="AN13" s="1125"/>
      <c r="AO13" s="285">
        <v>28915</v>
      </c>
      <c r="AP13" s="285">
        <v>4710</v>
      </c>
      <c r="AQ13" s="286">
        <v>5186</v>
      </c>
      <c r="AR13" s="287">
        <v>-9.1999999999999993</v>
      </c>
    </row>
    <row r="14" spans="1:46" ht="13.5" customHeight="1" x14ac:dyDescent="0.15">
      <c r="A14" s="267"/>
      <c r="AK14" s="1123" t="s">
        <v>523</v>
      </c>
      <c r="AL14" s="1124"/>
      <c r="AM14" s="1124"/>
      <c r="AN14" s="1125"/>
      <c r="AO14" s="285">
        <v>20802</v>
      </c>
      <c r="AP14" s="285">
        <v>3388</v>
      </c>
      <c r="AQ14" s="286">
        <v>3097</v>
      </c>
      <c r="AR14" s="287">
        <v>9.4</v>
      </c>
    </row>
    <row r="15" spans="1:46" ht="13.5" customHeight="1" x14ac:dyDescent="0.15">
      <c r="A15" s="267"/>
      <c r="AK15" s="1129" t="s">
        <v>524</v>
      </c>
      <c r="AL15" s="1130"/>
      <c r="AM15" s="1130"/>
      <c r="AN15" s="1131"/>
      <c r="AO15" s="285">
        <v>-67664</v>
      </c>
      <c r="AP15" s="285">
        <v>-11022</v>
      </c>
      <c r="AQ15" s="286">
        <v>-10369</v>
      </c>
      <c r="AR15" s="287">
        <v>6.3</v>
      </c>
    </row>
    <row r="16" spans="1:46" x14ac:dyDescent="0.15">
      <c r="A16" s="267"/>
      <c r="AK16" s="1129" t="s">
        <v>182</v>
      </c>
      <c r="AL16" s="1130"/>
      <c r="AM16" s="1130"/>
      <c r="AN16" s="1131"/>
      <c r="AO16" s="285">
        <v>1251402</v>
      </c>
      <c r="AP16" s="285">
        <v>203845</v>
      </c>
      <c r="AQ16" s="286">
        <v>145615</v>
      </c>
      <c r="AR16" s="287">
        <v>40</v>
      </c>
    </row>
    <row r="17" spans="1:46" x14ac:dyDescent="0.15">
      <c r="A17" s="267"/>
    </row>
    <row r="18" spans="1:46" x14ac:dyDescent="0.15">
      <c r="A18" s="267"/>
      <c r="AQ18" s="288"/>
      <c r="AR18" s="288"/>
    </row>
    <row r="19" spans="1:46" x14ac:dyDescent="0.15">
      <c r="A19" s="267"/>
      <c r="AK19" s="263" t="s">
        <v>525</v>
      </c>
    </row>
    <row r="20" spans="1:46" x14ac:dyDescent="0.15">
      <c r="A20" s="267"/>
      <c r="AK20" s="289"/>
      <c r="AL20" s="290"/>
      <c r="AM20" s="290"/>
      <c r="AN20" s="291"/>
      <c r="AO20" s="292" t="s">
        <v>526</v>
      </c>
      <c r="AP20" s="293" t="s">
        <v>527</v>
      </c>
      <c r="AQ20" s="294" t="s">
        <v>528</v>
      </c>
      <c r="AR20" s="295"/>
    </row>
    <row r="21" spans="1:46" s="268" customFormat="1" x14ac:dyDescent="0.15">
      <c r="A21" s="296"/>
      <c r="AK21" s="1132" t="s">
        <v>529</v>
      </c>
      <c r="AL21" s="1133"/>
      <c r="AM21" s="1133"/>
      <c r="AN21" s="1134"/>
      <c r="AO21" s="297">
        <v>14.66</v>
      </c>
      <c r="AP21" s="298">
        <v>13.36</v>
      </c>
      <c r="AQ21" s="299">
        <v>1.3</v>
      </c>
      <c r="AS21" s="300"/>
      <c r="AT21" s="296"/>
    </row>
    <row r="22" spans="1:46" s="268" customFormat="1" x14ac:dyDescent="0.15">
      <c r="A22" s="296"/>
      <c r="AK22" s="1132" t="s">
        <v>530</v>
      </c>
      <c r="AL22" s="1133"/>
      <c r="AM22" s="1133"/>
      <c r="AN22" s="1134"/>
      <c r="AO22" s="301">
        <v>99.6</v>
      </c>
      <c r="AP22" s="302">
        <v>95.8</v>
      </c>
      <c r="AQ22" s="303">
        <v>3.8</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531</v>
      </c>
      <c r="AP26" s="288"/>
      <c r="AQ26" s="288"/>
      <c r="AR26" s="288"/>
    </row>
    <row r="27" spans="1:46" x14ac:dyDescent="0.15">
      <c r="A27" s="308"/>
      <c r="AS27" s="263"/>
      <c r="AT27" s="263"/>
    </row>
    <row r="28" spans="1:46" ht="17.25" x14ac:dyDescent="0.15">
      <c r="A28" s="264" t="s">
        <v>532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533</v>
      </c>
      <c r="AL29" s="268"/>
      <c r="AM29" s="268"/>
      <c r="AN29" s="268"/>
      <c r="AS29" s="310"/>
    </row>
    <row r="30" spans="1:46" ht="13.5" customHeight="1" x14ac:dyDescent="0.15">
      <c r="A30" s="267"/>
      <c r="AK30" s="270"/>
      <c r="AL30" s="271"/>
      <c r="AM30" s="271"/>
      <c r="AN30" s="272"/>
      <c r="AO30" s="1121" t="s">
        <v>512</v>
      </c>
      <c r="AP30" s="273"/>
      <c r="AQ30" s="274" t="s">
        <v>513</v>
      </c>
      <c r="AR30" s="275"/>
    </row>
    <row r="31" spans="1:46" x14ac:dyDescent="0.15">
      <c r="A31" s="267"/>
      <c r="AK31" s="276"/>
      <c r="AL31" s="277"/>
      <c r="AM31" s="277"/>
      <c r="AN31" s="278"/>
      <c r="AO31" s="1122"/>
      <c r="AP31" s="279" t="s">
        <v>514</v>
      </c>
      <c r="AQ31" s="280" t="s">
        <v>515</v>
      </c>
      <c r="AR31" s="281" t="s">
        <v>516</v>
      </c>
    </row>
    <row r="32" spans="1:46" ht="27" customHeight="1" x14ac:dyDescent="0.15">
      <c r="A32" s="267"/>
      <c r="AK32" s="1126" t="s">
        <v>534</v>
      </c>
      <c r="AL32" s="1127"/>
      <c r="AM32" s="1127"/>
      <c r="AN32" s="1128"/>
      <c r="AO32" s="311">
        <v>817899</v>
      </c>
      <c r="AP32" s="311">
        <v>133230</v>
      </c>
      <c r="AQ32" s="312">
        <v>74764</v>
      </c>
      <c r="AR32" s="313">
        <v>78.2</v>
      </c>
    </row>
    <row r="33" spans="1:46" ht="13.5" customHeight="1" x14ac:dyDescent="0.15">
      <c r="A33" s="267"/>
      <c r="AK33" s="1126" t="s">
        <v>535</v>
      </c>
      <c r="AL33" s="1127"/>
      <c r="AM33" s="1127"/>
      <c r="AN33" s="1128"/>
      <c r="AO33" s="311" t="s">
        <v>520</v>
      </c>
      <c r="AP33" s="311" t="s">
        <v>520</v>
      </c>
      <c r="AQ33" s="312" t="s">
        <v>520</v>
      </c>
      <c r="AR33" s="313" t="s">
        <v>520</v>
      </c>
    </row>
    <row r="34" spans="1:46" ht="27" customHeight="1" x14ac:dyDescent="0.15">
      <c r="A34" s="267"/>
      <c r="AK34" s="1126" t="s">
        <v>536</v>
      </c>
      <c r="AL34" s="1127"/>
      <c r="AM34" s="1127"/>
      <c r="AN34" s="1128"/>
      <c r="AO34" s="311" t="s">
        <v>520</v>
      </c>
      <c r="AP34" s="311" t="s">
        <v>520</v>
      </c>
      <c r="AQ34" s="312" t="s">
        <v>520</v>
      </c>
      <c r="AR34" s="313" t="s">
        <v>520</v>
      </c>
    </row>
    <row r="35" spans="1:46" ht="27" customHeight="1" x14ac:dyDescent="0.15">
      <c r="A35" s="267"/>
      <c r="AK35" s="1126" t="s">
        <v>537</v>
      </c>
      <c r="AL35" s="1127"/>
      <c r="AM35" s="1127"/>
      <c r="AN35" s="1128"/>
      <c r="AO35" s="311">
        <v>262524</v>
      </c>
      <c r="AP35" s="311">
        <v>42763</v>
      </c>
      <c r="AQ35" s="312">
        <v>25584</v>
      </c>
      <c r="AR35" s="313">
        <v>67.099999999999994</v>
      </c>
    </row>
    <row r="36" spans="1:46" ht="27" customHeight="1" x14ac:dyDescent="0.15">
      <c r="A36" s="267"/>
      <c r="AK36" s="1126" t="s">
        <v>538</v>
      </c>
      <c r="AL36" s="1127"/>
      <c r="AM36" s="1127"/>
      <c r="AN36" s="1128"/>
      <c r="AO36" s="311">
        <v>6513</v>
      </c>
      <c r="AP36" s="311">
        <v>1061</v>
      </c>
      <c r="AQ36" s="312">
        <v>3670</v>
      </c>
      <c r="AR36" s="313">
        <v>-71.099999999999994</v>
      </c>
    </row>
    <row r="37" spans="1:46" ht="13.5" customHeight="1" x14ac:dyDescent="0.15">
      <c r="A37" s="267"/>
      <c r="AK37" s="1126" t="s">
        <v>539</v>
      </c>
      <c r="AL37" s="1127"/>
      <c r="AM37" s="1127"/>
      <c r="AN37" s="1128"/>
      <c r="AO37" s="311">
        <v>482</v>
      </c>
      <c r="AP37" s="311">
        <v>79</v>
      </c>
      <c r="AQ37" s="312">
        <v>420</v>
      </c>
      <c r="AR37" s="313">
        <v>-81.2</v>
      </c>
    </row>
    <row r="38" spans="1:46" ht="27" customHeight="1" x14ac:dyDescent="0.15">
      <c r="A38" s="267"/>
      <c r="AK38" s="1135" t="s">
        <v>540</v>
      </c>
      <c r="AL38" s="1136"/>
      <c r="AM38" s="1136"/>
      <c r="AN38" s="1137"/>
      <c r="AO38" s="314">
        <v>55</v>
      </c>
      <c r="AP38" s="314">
        <v>9</v>
      </c>
      <c r="AQ38" s="315">
        <v>9</v>
      </c>
      <c r="AR38" s="303">
        <v>0</v>
      </c>
      <c r="AS38" s="310"/>
    </row>
    <row r="39" spans="1:46" x14ac:dyDescent="0.15">
      <c r="A39" s="267"/>
      <c r="AK39" s="1135" t="s">
        <v>541</v>
      </c>
      <c r="AL39" s="1136"/>
      <c r="AM39" s="1136"/>
      <c r="AN39" s="1137"/>
      <c r="AO39" s="311">
        <v>-35176</v>
      </c>
      <c r="AP39" s="311">
        <v>-5730</v>
      </c>
      <c r="AQ39" s="312">
        <v>-2239</v>
      </c>
      <c r="AR39" s="313">
        <v>155.9</v>
      </c>
      <c r="AS39" s="310"/>
    </row>
    <row r="40" spans="1:46" ht="27" customHeight="1" x14ac:dyDescent="0.15">
      <c r="A40" s="267"/>
      <c r="AK40" s="1126" t="s">
        <v>542</v>
      </c>
      <c r="AL40" s="1127"/>
      <c r="AM40" s="1127"/>
      <c r="AN40" s="1128"/>
      <c r="AO40" s="311">
        <v>-812433</v>
      </c>
      <c r="AP40" s="311">
        <v>-132340</v>
      </c>
      <c r="AQ40" s="312">
        <v>-71783</v>
      </c>
      <c r="AR40" s="313">
        <v>84.4</v>
      </c>
      <c r="AS40" s="310"/>
    </row>
    <row r="41" spans="1:46" x14ac:dyDescent="0.15">
      <c r="A41" s="267"/>
      <c r="AK41" s="1138" t="s">
        <v>293</v>
      </c>
      <c r="AL41" s="1139"/>
      <c r="AM41" s="1139"/>
      <c r="AN41" s="1140"/>
      <c r="AO41" s="311">
        <v>239864</v>
      </c>
      <c r="AP41" s="311">
        <v>39072</v>
      </c>
      <c r="AQ41" s="312">
        <v>30425</v>
      </c>
      <c r="AR41" s="313">
        <v>28.4</v>
      </c>
      <c r="AS41" s="310"/>
    </row>
    <row r="42" spans="1:46" x14ac:dyDescent="0.15">
      <c r="A42" s="267"/>
      <c r="AK42" s="316" t="s">
        <v>543</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544</v>
      </c>
    </row>
    <row r="48" spans="1:46" x14ac:dyDescent="0.15">
      <c r="A48" s="267"/>
      <c r="AK48" s="321" t="s">
        <v>545</v>
      </c>
      <c r="AL48" s="321"/>
      <c r="AM48" s="321"/>
      <c r="AN48" s="321"/>
      <c r="AO48" s="321"/>
      <c r="AP48" s="321"/>
      <c r="AQ48" s="322"/>
      <c r="AR48" s="321"/>
    </row>
    <row r="49" spans="1:44" ht="13.5" customHeight="1" x14ac:dyDescent="0.15">
      <c r="A49" s="267"/>
      <c r="AK49" s="323"/>
      <c r="AL49" s="324"/>
      <c r="AM49" s="1141" t="s">
        <v>512</v>
      </c>
      <c r="AN49" s="1143" t="s">
        <v>546</v>
      </c>
      <c r="AO49" s="1144"/>
      <c r="AP49" s="1144"/>
      <c r="AQ49" s="1144"/>
      <c r="AR49" s="1145"/>
    </row>
    <row r="50" spans="1:44" x14ac:dyDescent="0.15">
      <c r="A50" s="267"/>
      <c r="AK50" s="325"/>
      <c r="AL50" s="326"/>
      <c r="AM50" s="1142"/>
      <c r="AN50" s="327" t="s">
        <v>547</v>
      </c>
      <c r="AO50" s="328" t="s">
        <v>548</v>
      </c>
      <c r="AP50" s="329" t="s">
        <v>549</v>
      </c>
      <c r="AQ50" s="330" t="s">
        <v>550</v>
      </c>
      <c r="AR50" s="331" t="s">
        <v>551</v>
      </c>
    </row>
    <row r="51" spans="1:44" x14ac:dyDescent="0.15">
      <c r="A51" s="267"/>
      <c r="AK51" s="323" t="s">
        <v>552</v>
      </c>
      <c r="AL51" s="324"/>
      <c r="AM51" s="332">
        <v>1291709</v>
      </c>
      <c r="AN51" s="333">
        <v>201893</v>
      </c>
      <c r="AO51" s="334">
        <v>-21.6</v>
      </c>
      <c r="AP51" s="335">
        <v>138651</v>
      </c>
      <c r="AQ51" s="336">
        <v>-14.5</v>
      </c>
      <c r="AR51" s="337">
        <v>-7.1</v>
      </c>
    </row>
    <row r="52" spans="1:44" x14ac:dyDescent="0.15">
      <c r="A52" s="267"/>
      <c r="AK52" s="338"/>
      <c r="AL52" s="339" t="s">
        <v>553</v>
      </c>
      <c r="AM52" s="340">
        <v>1000504</v>
      </c>
      <c r="AN52" s="341">
        <v>156378</v>
      </c>
      <c r="AO52" s="342">
        <v>-9.6</v>
      </c>
      <c r="AP52" s="343">
        <v>71211</v>
      </c>
      <c r="AQ52" s="344">
        <v>-11</v>
      </c>
      <c r="AR52" s="345">
        <v>1.4</v>
      </c>
    </row>
    <row r="53" spans="1:44" x14ac:dyDescent="0.15">
      <c r="A53" s="267"/>
      <c r="AK53" s="323" t="s">
        <v>554</v>
      </c>
      <c r="AL53" s="324"/>
      <c r="AM53" s="332">
        <v>1150063</v>
      </c>
      <c r="AN53" s="333">
        <v>181255</v>
      </c>
      <c r="AO53" s="334">
        <v>-10.199999999999999</v>
      </c>
      <c r="AP53" s="335">
        <v>122882</v>
      </c>
      <c r="AQ53" s="336">
        <v>-11.4</v>
      </c>
      <c r="AR53" s="337">
        <v>1.2</v>
      </c>
    </row>
    <row r="54" spans="1:44" x14ac:dyDescent="0.15">
      <c r="A54" s="267"/>
      <c r="AK54" s="338"/>
      <c r="AL54" s="339" t="s">
        <v>553</v>
      </c>
      <c r="AM54" s="340">
        <v>793342</v>
      </c>
      <c r="AN54" s="341">
        <v>125034</v>
      </c>
      <c r="AO54" s="342">
        <v>-20</v>
      </c>
      <c r="AP54" s="343">
        <v>65785</v>
      </c>
      <c r="AQ54" s="344">
        <v>-7.6</v>
      </c>
      <c r="AR54" s="345">
        <v>-12.4</v>
      </c>
    </row>
    <row r="55" spans="1:44" x14ac:dyDescent="0.15">
      <c r="A55" s="267"/>
      <c r="AK55" s="323" t="s">
        <v>555</v>
      </c>
      <c r="AL55" s="324"/>
      <c r="AM55" s="332">
        <v>1026314</v>
      </c>
      <c r="AN55" s="333">
        <v>163218</v>
      </c>
      <c r="AO55" s="334">
        <v>-10</v>
      </c>
      <c r="AP55" s="335">
        <v>114790</v>
      </c>
      <c r="AQ55" s="336">
        <v>-6.6</v>
      </c>
      <c r="AR55" s="337">
        <v>-3.4</v>
      </c>
    </row>
    <row r="56" spans="1:44" x14ac:dyDescent="0.15">
      <c r="A56" s="267"/>
      <c r="AK56" s="338"/>
      <c r="AL56" s="339" t="s">
        <v>553</v>
      </c>
      <c r="AM56" s="340">
        <v>741633</v>
      </c>
      <c r="AN56" s="341">
        <v>117944</v>
      </c>
      <c r="AO56" s="342">
        <v>-5.7</v>
      </c>
      <c r="AP56" s="343">
        <v>55601</v>
      </c>
      <c r="AQ56" s="344">
        <v>-15.5</v>
      </c>
      <c r="AR56" s="345">
        <v>9.8000000000000007</v>
      </c>
    </row>
    <row r="57" spans="1:44" x14ac:dyDescent="0.15">
      <c r="A57" s="267"/>
      <c r="AK57" s="323" t="s">
        <v>556</v>
      </c>
      <c r="AL57" s="324"/>
      <c r="AM57" s="332">
        <v>1277222</v>
      </c>
      <c r="AN57" s="333">
        <v>203379</v>
      </c>
      <c r="AO57" s="334">
        <v>24.6</v>
      </c>
      <c r="AP57" s="335">
        <v>126262</v>
      </c>
      <c r="AQ57" s="336">
        <v>10</v>
      </c>
      <c r="AR57" s="337">
        <v>14.6</v>
      </c>
    </row>
    <row r="58" spans="1:44" x14ac:dyDescent="0.15">
      <c r="A58" s="267"/>
      <c r="AK58" s="338"/>
      <c r="AL58" s="339" t="s">
        <v>553</v>
      </c>
      <c r="AM58" s="340">
        <v>746787</v>
      </c>
      <c r="AN58" s="341">
        <v>118915</v>
      </c>
      <c r="AO58" s="342">
        <v>0.8</v>
      </c>
      <c r="AP58" s="343">
        <v>56769</v>
      </c>
      <c r="AQ58" s="344">
        <v>2.1</v>
      </c>
      <c r="AR58" s="345">
        <v>-1.3</v>
      </c>
    </row>
    <row r="59" spans="1:44" x14ac:dyDescent="0.15">
      <c r="A59" s="267"/>
      <c r="AK59" s="323" t="s">
        <v>557</v>
      </c>
      <c r="AL59" s="324"/>
      <c r="AM59" s="332">
        <v>1051890</v>
      </c>
      <c r="AN59" s="333">
        <v>171345</v>
      </c>
      <c r="AO59" s="334">
        <v>-15.8</v>
      </c>
      <c r="AP59" s="335">
        <v>126525</v>
      </c>
      <c r="AQ59" s="336">
        <v>0.2</v>
      </c>
      <c r="AR59" s="337">
        <v>-16</v>
      </c>
    </row>
    <row r="60" spans="1:44" x14ac:dyDescent="0.15">
      <c r="A60" s="267"/>
      <c r="AK60" s="338"/>
      <c r="AL60" s="339" t="s">
        <v>553</v>
      </c>
      <c r="AM60" s="340">
        <v>486929</v>
      </c>
      <c r="AN60" s="341">
        <v>79317</v>
      </c>
      <c r="AO60" s="342">
        <v>-33.299999999999997</v>
      </c>
      <c r="AP60" s="343">
        <v>67052</v>
      </c>
      <c r="AQ60" s="344">
        <v>18.100000000000001</v>
      </c>
      <c r="AR60" s="345">
        <v>-51.4</v>
      </c>
    </row>
    <row r="61" spans="1:44" x14ac:dyDescent="0.15">
      <c r="A61" s="267"/>
      <c r="AK61" s="323" t="s">
        <v>558</v>
      </c>
      <c r="AL61" s="346"/>
      <c r="AM61" s="332">
        <v>1159440</v>
      </c>
      <c r="AN61" s="333">
        <v>184218</v>
      </c>
      <c r="AO61" s="334">
        <v>-6.6</v>
      </c>
      <c r="AP61" s="335">
        <v>125822</v>
      </c>
      <c r="AQ61" s="347">
        <v>-4.5</v>
      </c>
      <c r="AR61" s="337">
        <v>-2.1</v>
      </c>
    </row>
    <row r="62" spans="1:44" x14ac:dyDescent="0.15">
      <c r="A62" s="267"/>
      <c r="AK62" s="338"/>
      <c r="AL62" s="339" t="s">
        <v>553</v>
      </c>
      <c r="AM62" s="340">
        <v>753839</v>
      </c>
      <c r="AN62" s="341">
        <v>119518</v>
      </c>
      <c r="AO62" s="342">
        <v>-13.6</v>
      </c>
      <c r="AP62" s="343">
        <v>63284</v>
      </c>
      <c r="AQ62" s="344">
        <v>-2.8</v>
      </c>
      <c r="AR62" s="345">
        <v>-10.8</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21IXec9KyyId5gojVzEhUpfhym8HK5VGDigUlsP4hbFCfDZyGmZNDeBZ4s6Jkfn+qMWaBNeLEWMtrfZHc/YX0w==" saltValue="p0DMecJy9Fvvvxy9qDpd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560</v>
      </c>
    </row>
    <row r="121" spans="125:125" ht="13.5" hidden="1" customHeight="1" x14ac:dyDescent="0.15">
      <c r="DU121" s="261"/>
    </row>
  </sheetData>
  <sheetProtection algorithmName="SHA-512" hashValue="vu0cG+8tLtRj0Y//z1pMzXWkCOF5R9EdufK10f5KgQGMhUy+KhUlIJAxeuJxUoj3v5WCV1UgptFUWweZqdbt5A==" saltValue="++cswvxlsasqyUjrCL3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sheetData>
  <sheetProtection algorithmName="SHA-512" hashValue="rhjYpQsJWEe0NdkRVVIKADudGCyoShXqVMCHOrPntPsmPeP0yFfPXqECXvC0Hd3gHBmtiWsInZc4oUpaEOHwkg==" saltValue="k6boggm1GLuA23VLlqlK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6" t="s">
        <v>3</v>
      </c>
      <c r="D47" s="1146"/>
      <c r="E47" s="1147"/>
      <c r="F47" s="11">
        <v>33.26</v>
      </c>
      <c r="G47" s="12">
        <v>33.409999999999997</v>
      </c>
      <c r="H47" s="12">
        <v>33.97</v>
      </c>
      <c r="I47" s="12">
        <v>33.35</v>
      </c>
      <c r="J47" s="13">
        <v>32.01</v>
      </c>
    </row>
    <row r="48" spans="2:10" ht="57.75" customHeight="1" x14ac:dyDescent="0.15">
      <c r="B48" s="14"/>
      <c r="C48" s="1148" t="s">
        <v>4</v>
      </c>
      <c r="D48" s="1148"/>
      <c r="E48" s="1149"/>
      <c r="F48" s="15">
        <v>5.88</v>
      </c>
      <c r="G48" s="16">
        <v>2.98</v>
      </c>
      <c r="H48" s="16">
        <v>3.78</v>
      </c>
      <c r="I48" s="16">
        <v>4.3899999999999997</v>
      </c>
      <c r="J48" s="17">
        <v>3.52</v>
      </c>
    </row>
    <row r="49" spans="2:10" ht="57.75" customHeight="1" thickBot="1" x14ac:dyDescent="0.2">
      <c r="B49" s="18"/>
      <c r="C49" s="1150" t="s">
        <v>5</v>
      </c>
      <c r="D49" s="1150"/>
      <c r="E49" s="1151"/>
      <c r="F49" s="19">
        <v>1.1599999999999999</v>
      </c>
      <c r="G49" s="20">
        <v>1.8</v>
      </c>
      <c r="H49" s="20">
        <v>0.78</v>
      </c>
      <c r="I49" s="20">
        <v>3.59</v>
      </c>
      <c r="J49" s="21">
        <v>2.5</v>
      </c>
    </row>
    <row r="50" spans="2:10" ht="13.5" customHeight="1" x14ac:dyDescent="0.15"/>
  </sheetData>
  <sheetProtection algorithmName="SHA-512" hashValue="WlnHVswWf8QDVdwI+wsUWaZpZsW0+XwASPjO33HevHfyarbdbucqiq6lUborIpd+5yUbt0TBFCSccdGRfAi/vg==" saltValue="AROlYeCxO9O8bVaZPu1m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yoshika</cp:lastModifiedBy>
  <cp:lastPrinted>2023-01-16T07:57:04Z</cp:lastPrinted>
  <dcterms:created xsi:type="dcterms:W3CDTF">2022-02-02T06:23:40Z</dcterms:created>
  <dcterms:modified xsi:type="dcterms:W3CDTF">2023-07-10T07:29:52Z</dcterms:modified>
  <cp:category/>
</cp:coreProperties>
</file>